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<sst xmlns="http://schemas.openxmlformats.org/spreadsheetml/2006/main" count="15" uniqueCount="12">
  <si>
    <t>Ville de Namur - Département de Gestion  Financière</t>
  </si>
  <si>
    <t>Château d'Amée ASBL  Billard Surface occupée M²</t>
  </si>
  <si>
    <t>M²= 90,63</t>
  </si>
  <si>
    <t>charges =17,24%</t>
  </si>
  <si>
    <t>M³= 68,04</t>
  </si>
  <si>
    <t>charges=12,95%</t>
  </si>
  <si>
    <t>Facture</t>
  </si>
  <si>
    <t>GAZ</t>
  </si>
  <si>
    <t>M³</t>
  </si>
  <si>
    <t>EAU</t>
  </si>
  <si>
    <t>ELECTRICITE</t>
  </si>
  <si>
    <t>MWH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</si>
</sst>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M/YYYY"/>
    <numFmt numFmtId="166" formatCode="DD/MM/YYYY"/>
    <numFmt numFmtId="167" formatCode="#,##0.00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0000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FF3333"/>
      <name val="Calibri"/>
      <family val="2"/>
      <charset val="1"/>
    </font>
    <font>
      <i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BEEF4"/>
        <bgColor rgb="FFF2F2F2"/>
      </patternFill>
    </fill>
    <fill>
      <patternFill patternType="solid">
        <fgColor rgb="FFF2F2F2"/>
        <bgColor rgb="FFDBEEF4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2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7" activeCellId="0" sqref="I27"/>
    </sheetView>
  </sheetViews>
  <sheetFormatPr defaultRowHeight="13.8"/>
  <cols>
    <col collapsed="false" hidden="false" max="2" min="1" style="1" width="10.6032388663968"/>
    <col collapsed="false" hidden="false" max="3" min="3" style="1" width="1.87044534412955"/>
    <col collapsed="false" hidden="false" max="7" min="4" style="1" width="10.6032388663968"/>
    <col collapsed="false" hidden="false" max="8" min="8" style="1" width="2.64372469635628"/>
    <col collapsed="false" hidden="false" max="9" min="9" style="1" width="10.6032388663968"/>
    <col collapsed="false" hidden="false" max="10" min="10" style="1" width="10.1417004048583"/>
    <col collapsed="false" hidden="false" max="11" min="11" style="1" width="10.6032388663968"/>
    <col collapsed="false" hidden="false" max="12" min="12" style="1" width="2.31578947368421"/>
    <col collapsed="false" hidden="false" max="13" min="13" style="1" width="12.3481781376518"/>
    <col collapsed="false" hidden="false" max="14" min="14" style="1" width="10.6032388663968"/>
    <col collapsed="false" hidden="false" max="15" min="15" style="1" width="16.7125506072875"/>
    <col collapsed="false" hidden="false" max="16" min="16" style="1" width="13.6032388663968"/>
    <col collapsed="false" hidden="false" max="1023" min="17" style="1" width="10.6032388663968"/>
    <col collapsed="false" hidden="false" max="1025" min="1024" style="0" width="10.6032388663968"/>
  </cols>
  <sheetData>
    <row r="1" customFormat="false" ht="13.8" hidden="false" customHeight="false" outlineLevel="0" collapsed="false">
      <c r="E1" s="2" t="s">
        <v>0</v>
      </c>
      <c r="F1" s="2"/>
      <c r="G1" s="2"/>
      <c r="H1" s="2"/>
      <c r="I1" s="2"/>
      <c r="J1" s="2"/>
      <c r="K1" s="2"/>
      <c r="L1" s="2"/>
    </row>
    <row r="3" customFormat="false" ht="13.8" hidden="false" customHeight="false" outlineLevel="0" collapsed="false">
      <c r="G3" s="3" t="s">
        <v>1</v>
      </c>
      <c r="H3" s="3"/>
      <c r="I3" s="3"/>
      <c r="J3" s="3"/>
      <c r="K3" s="3"/>
      <c r="M3" s="4"/>
      <c r="N3" s="4"/>
      <c r="O3" s="4"/>
    </row>
    <row r="4" customFormat="false" ht="13.8" hidden="false" customHeight="false" outlineLevel="0" collapsed="false">
      <c r="A4" s="5"/>
      <c r="G4" s="3"/>
      <c r="H4" s="3"/>
      <c r="I4" s="3"/>
      <c r="J4" s="3"/>
      <c r="K4" s="3"/>
      <c r="M4" s="4"/>
      <c r="N4" s="4"/>
      <c r="O4" s="4"/>
    </row>
    <row r="5" customFormat="false" ht="13.8" hidden="false" customHeight="false" outlineLevel="0" collapsed="false">
      <c r="G5" s="3"/>
      <c r="H5" s="3"/>
      <c r="I5" s="3"/>
      <c r="J5" s="3"/>
      <c r="K5" s="3"/>
      <c r="M5" s="4"/>
      <c r="N5" s="4"/>
      <c r="O5" s="4"/>
    </row>
    <row r="7" customFormat="false" ht="13.8" hidden="false" customHeight="false" outlineLevel="0" collapsed="false">
      <c r="G7" s="6" t="s">
        <v>2</v>
      </c>
      <c r="J7" s="7" t="s">
        <v>3</v>
      </c>
      <c r="K7" s="8"/>
      <c r="M7" s="9" t="s">
        <v>4</v>
      </c>
      <c r="O7" s="9" t="s">
        <v>5</v>
      </c>
    </row>
    <row r="9" customFormat="false" ht="13.8" hidden="false" customHeight="false" outlineLevel="0" collapsed="false">
      <c r="A9" s="10"/>
      <c r="B9" s="10"/>
      <c r="C9" s="11"/>
      <c r="D9" s="12"/>
      <c r="E9" s="12"/>
      <c r="F9" s="13" t="s">
        <v>6</v>
      </c>
      <c r="G9" s="11"/>
      <c r="H9" s="12"/>
      <c r="I9" s="12"/>
      <c r="J9" s="12"/>
      <c r="K9" s="13" t="s">
        <v>6</v>
      </c>
      <c r="L9" s="11"/>
      <c r="M9" s="12"/>
      <c r="N9" s="12"/>
      <c r="O9" s="13" t="s">
        <v>6</v>
      </c>
      <c r="P9" s="11"/>
    </row>
    <row r="10" customFormat="false" ht="13.8" hidden="false" customHeight="false" outlineLevel="0" collapsed="false">
      <c r="A10" s="10"/>
      <c r="B10" s="10"/>
      <c r="C10" s="11"/>
      <c r="D10" s="14" t="s">
        <v>7</v>
      </c>
      <c r="E10" s="14" t="s">
        <v>8</v>
      </c>
      <c r="F10" s="15"/>
      <c r="G10" s="11"/>
      <c r="H10" s="12"/>
      <c r="I10" s="16" t="s">
        <v>9</v>
      </c>
      <c r="J10" s="14" t="s">
        <v>8</v>
      </c>
      <c r="K10" s="15"/>
      <c r="L10" s="11"/>
      <c r="M10" s="16" t="s">
        <v>10</v>
      </c>
      <c r="N10" s="14" t="s">
        <v>11</v>
      </c>
      <c r="O10" s="11"/>
      <c r="P10" s="11"/>
    </row>
    <row r="11" customFormat="false" ht="28.35" hidden="false" customHeight="true" outlineLevel="0" collapsed="false">
      <c r="A11" s="17" t="n">
        <v>43537</v>
      </c>
      <c r="B11" s="17" t="n">
        <v>43936</v>
      </c>
      <c r="C11" s="11"/>
      <c r="D11" s="18" t="n">
        <v>6379.31</v>
      </c>
      <c r="E11" s="19" t="n">
        <f aca="false">45747.4-33283</f>
        <v>12464.4</v>
      </c>
      <c r="F11" s="20" t="n">
        <v>1099.79</v>
      </c>
      <c r="G11" s="19"/>
      <c r="H11" s="21"/>
      <c r="I11" s="18" t="n">
        <v>2484.38</v>
      </c>
      <c r="J11" s="19" t="n">
        <v>465</v>
      </c>
      <c r="K11" s="20" t="n">
        <v>428.31</v>
      </c>
      <c r="L11" s="19"/>
      <c r="M11" s="18" t="n">
        <v>7902.88</v>
      </c>
      <c r="N11" s="19" t="n">
        <v>40.64</v>
      </c>
      <c r="O11" s="22" t="n">
        <v>1648.57</v>
      </c>
      <c r="P11" s="19"/>
      <c r="Q11" s="23"/>
      <c r="R11" s="23"/>
      <c r="S11" s="23"/>
    </row>
    <row r="12" customFormat="false" ht="28.35" hidden="false" customHeight="true" outlineLevel="0" collapsed="false">
      <c r="A12" s="24" t="n">
        <v>43174</v>
      </c>
      <c r="B12" s="24" t="n">
        <v>43465</v>
      </c>
      <c r="C12" s="11"/>
      <c r="D12" s="18" t="n">
        <v>4299.54</v>
      </c>
      <c r="E12" s="19" t="n">
        <v>7277</v>
      </c>
      <c r="F12" s="20" t="n">
        <v>741.24</v>
      </c>
      <c r="G12" s="25" t="n">
        <f aca="false">D12*0.1724</f>
        <v>741.240696</v>
      </c>
      <c r="H12" s="21"/>
      <c r="I12" s="26"/>
      <c r="J12" s="19"/>
      <c r="K12" s="20"/>
      <c r="L12" s="19"/>
      <c r="M12" s="18" t="n">
        <v>6788.14</v>
      </c>
      <c r="N12" s="19" t="n">
        <v>34.36</v>
      </c>
      <c r="O12" s="20" t="n">
        <v>1170.27</v>
      </c>
      <c r="P12" s="25" t="n">
        <f aca="false">M12*0.1724</f>
        <v>1170.275336</v>
      </c>
    </row>
    <row r="13" customFormat="false" ht="28.35" hidden="false" customHeight="true" outlineLevel="0" collapsed="false">
      <c r="A13" s="24" t="n">
        <v>42844</v>
      </c>
      <c r="B13" s="24" t="n">
        <v>43202</v>
      </c>
      <c r="C13" s="11"/>
      <c r="D13" s="19"/>
      <c r="E13" s="19"/>
      <c r="F13" s="20"/>
      <c r="G13" s="25"/>
      <c r="H13" s="21"/>
      <c r="I13" s="19"/>
      <c r="J13" s="19"/>
      <c r="K13" s="20"/>
      <c r="L13" s="19"/>
      <c r="M13" s="19"/>
      <c r="N13" s="19"/>
      <c r="O13" s="20"/>
      <c r="P13" s="25"/>
    </row>
    <row r="14" customFormat="false" ht="28.35" hidden="false" customHeight="true" outlineLevel="0" collapsed="false">
      <c r="A14" s="24" t="n">
        <v>42819</v>
      </c>
      <c r="B14" s="24" t="n">
        <v>43173</v>
      </c>
      <c r="C14" s="11"/>
      <c r="D14" s="19" t="n">
        <v>6709.13</v>
      </c>
      <c r="E14" s="19" t="n">
        <v>11564</v>
      </c>
      <c r="F14" s="20" t="n">
        <v>1156.65</v>
      </c>
      <c r="G14" s="25" t="n">
        <f aca="false">D14*0.1724</f>
        <v>1156.654012</v>
      </c>
      <c r="H14" s="21"/>
      <c r="I14" s="19" t="n">
        <v>1807.18</v>
      </c>
      <c r="J14" s="19" t="n">
        <v>340</v>
      </c>
      <c r="K14" s="20" t="n">
        <v>311.56</v>
      </c>
      <c r="L14" s="19"/>
      <c r="M14" s="19" t="n">
        <v>8438.17</v>
      </c>
      <c r="N14" s="19" t="n">
        <v>38</v>
      </c>
      <c r="O14" s="20" t="n">
        <v>1454.74</v>
      </c>
      <c r="P14" s="25" t="n">
        <f aca="false">M14*0.1724</f>
        <v>1454.740508</v>
      </c>
    </row>
    <row r="15" customFormat="false" ht="28.35" hidden="false" customHeight="true" outlineLevel="0" collapsed="false">
      <c r="A15" s="24" t="n">
        <v>42480</v>
      </c>
      <c r="B15" s="24" t="n">
        <v>42818</v>
      </c>
      <c r="C15" s="11"/>
      <c r="D15" s="19" t="n">
        <v>5786.67</v>
      </c>
      <c r="E15" s="19" t="n">
        <v>10046</v>
      </c>
      <c r="F15" s="20" t="n">
        <v>1564.33</v>
      </c>
      <c r="G15" s="25" t="n">
        <f aca="false">D15*0.1724</f>
        <v>997.621908</v>
      </c>
      <c r="H15" s="21"/>
      <c r="I15" s="19"/>
      <c r="J15" s="19"/>
      <c r="K15" s="20"/>
      <c r="L15" s="19"/>
      <c r="M15" s="19" t="n">
        <v>9199.33</v>
      </c>
      <c r="N15" s="19" t="n">
        <v>11</v>
      </c>
      <c r="O15" s="20" t="n">
        <v>2005.77</v>
      </c>
      <c r="P15" s="25" t="n">
        <f aca="false">M15*0.1724</f>
        <v>1585.964492</v>
      </c>
    </row>
    <row r="16" customFormat="false" ht="28.35" hidden="false" customHeight="true" outlineLevel="0" collapsed="false">
      <c r="A16" s="24" t="n">
        <v>42478</v>
      </c>
      <c r="B16" s="24" t="n">
        <v>42843</v>
      </c>
      <c r="C16" s="11"/>
      <c r="D16" s="19"/>
      <c r="E16" s="19"/>
      <c r="F16" s="19"/>
      <c r="G16" s="25"/>
      <c r="H16" s="21"/>
      <c r="I16" s="19" t="n">
        <v>1497.38</v>
      </c>
      <c r="J16" s="19" t="n">
        <v>294</v>
      </c>
      <c r="K16" s="20" t="n">
        <v>258.15</v>
      </c>
      <c r="L16" s="19"/>
      <c r="M16" s="19"/>
      <c r="N16" s="19"/>
      <c r="O16" s="20"/>
      <c r="P16" s="25"/>
    </row>
    <row r="17" customFormat="false" ht="28.35" hidden="false" customHeight="true" outlineLevel="0" collapsed="false">
      <c r="A17" s="24" t="n">
        <v>41747</v>
      </c>
      <c r="B17" s="24" t="n">
        <v>42111</v>
      </c>
      <c r="C17" s="11"/>
      <c r="D17" s="19"/>
      <c r="E17" s="19"/>
      <c r="F17" s="20"/>
      <c r="G17" s="19"/>
      <c r="H17" s="21"/>
      <c r="I17" s="19" t="n">
        <v>1735.32</v>
      </c>
      <c r="J17" s="19" t="n">
        <v>391</v>
      </c>
      <c r="K17" s="20" t="n">
        <v>501.47</v>
      </c>
      <c r="L17" s="19"/>
      <c r="M17" s="19"/>
      <c r="N17" s="19"/>
      <c r="O17" s="20"/>
      <c r="P17" s="19"/>
    </row>
    <row r="18" customFormat="false" ht="28.35" hidden="false" customHeight="true" outlineLevel="0" collapsed="false">
      <c r="A18" s="24" t="n">
        <v>41705</v>
      </c>
      <c r="B18" s="24" t="n">
        <v>42073</v>
      </c>
      <c r="C18" s="11"/>
      <c r="D18" s="19"/>
      <c r="E18" s="19"/>
      <c r="F18" s="19"/>
      <c r="G18" s="19"/>
      <c r="H18" s="21"/>
      <c r="I18" s="19"/>
      <c r="J18" s="19"/>
      <c r="K18" s="19"/>
      <c r="L18" s="19"/>
      <c r="M18" s="19" t="n">
        <v>8281.75</v>
      </c>
      <c r="N18" s="19" t="n">
        <f aca="false">22+16</f>
        <v>38</v>
      </c>
      <c r="O18" s="20" t="n">
        <v>1432.2</v>
      </c>
      <c r="P18" s="19" t="n">
        <f aca="false">M18*17.24/100</f>
        <v>1427.7737</v>
      </c>
    </row>
    <row r="19" customFormat="false" ht="28.35" hidden="false" customHeight="true" outlineLevel="0" collapsed="false">
      <c r="A19" s="17"/>
      <c r="B19" s="17"/>
      <c r="C19" s="11"/>
      <c r="D19" s="18"/>
      <c r="E19" s="19"/>
      <c r="F19" s="20"/>
      <c r="G19" s="19"/>
      <c r="H19" s="21"/>
      <c r="I19" s="18"/>
      <c r="J19" s="19"/>
      <c r="K19" s="20"/>
      <c r="L19" s="19"/>
      <c r="M19" s="18"/>
      <c r="N19" s="19"/>
      <c r="O19" s="22"/>
      <c r="P19" s="19"/>
    </row>
    <row r="20" customFormat="false" ht="13.8" hidden="false" customHeight="false" outlineLevel="0" collapsed="false">
      <c r="A20" s="11"/>
      <c r="B20" s="11"/>
      <c r="C20" s="11"/>
      <c r="D20" s="19"/>
      <c r="E20" s="19"/>
      <c r="F20" s="19"/>
      <c r="G20" s="19"/>
      <c r="H20" s="21"/>
      <c r="I20" s="19"/>
      <c r="J20" s="19"/>
      <c r="K20" s="19"/>
      <c r="L20" s="19"/>
      <c r="M20" s="19"/>
      <c r="N20" s="19"/>
      <c r="O20" s="19"/>
      <c r="P20" s="19"/>
    </row>
    <row r="21" customFormat="false" ht="13.8" hidden="false" customHeight="false" outlineLevel="0" collapsed="false">
      <c r="A21" s="11"/>
      <c r="B21" s="11"/>
      <c r="C21" s="11"/>
      <c r="D21" s="26" t="n">
        <f aca="false">SUM(D11:D20)</f>
        <v>23174.65</v>
      </c>
      <c r="E21" s="26" t="n">
        <f aca="false">SUM(E11:E20)</f>
        <v>41351.4</v>
      </c>
      <c r="F21" s="26" t="n">
        <f aca="false">SUM(F11:F20)</f>
        <v>4562.01</v>
      </c>
      <c r="G21" s="26"/>
      <c r="H21" s="27"/>
      <c r="I21" s="26" t="n">
        <f aca="false">SUM(I11:I20)</f>
        <v>7524.26</v>
      </c>
      <c r="J21" s="26" t="n">
        <f aca="false">SUM(J11:J20)</f>
        <v>1490</v>
      </c>
      <c r="K21" s="26" t="n">
        <f aca="false">SUM(K11:K20)</f>
        <v>1499.49</v>
      </c>
      <c r="L21" s="26"/>
      <c r="M21" s="26" t="n">
        <f aca="false">SUM(M11:M20)</f>
        <v>40610.27</v>
      </c>
      <c r="N21" s="26" t="n">
        <f aca="false">SUM(N11:N20)</f>
        <v>162</v>
      </c>
      <c r="O21" s="26" t="n">
        <f aca="false">SUM(O11:O20)</f>
        <v>7711.55</v>
      </c>
      <c r="P21" s="19"/>
    </row>
    <row r="22" customFormat="false" ht="13.8" hidden="false" customHeight="false" outlineLevel="0" collapsed="false">
      <c r="A22" s="11"/>
      <c r="B22" s="11"/>
      <c r="C22" s="11"/>
      <c r="D22" s="19"/>
      <c r="E22" s="19"/>
      <c r="F22" s="19"/>
      <c r="G22" s="19"/>
      <c r="H22" s="21"/>
      <c r="I22" s="19"/>
      <c r="J22" s="19"/>
      <c r="K22" s="19"/>
      <c r="L22" s="19"/>
      <c r="M22" s="19"/>
      <c r="N22" s="19"/>
      <c r="O22" s="19"/>
      <c r="P22" s="19"/>
    </row>
    <row r="23" customFormat="false" ht="13.8" hidden="false" customHeight="false" outlineLevel="0" collapsed="false">
      <c r="A23" s="11"/>
      <c r="B23" s="11"/>
      <c r="C23" s="11"/>
      <c r="D23" s="28"/>
      <c r="E23" s="28"/>
      <c r="F23" s="28" t="n">
        <f aca="false">D21*0.1724</f>
        <v>3995.30966</v>
      </c>
      <c r="G23" s="28"/>
      <c r="H23" s="29"/>
      <c r="I23" s="28"/>
      <c r="J23" s="28"/>
      <c r="K23" s="28" t="n">
        <f aca="false">I21*0.1724</f>
        <v>1297.182424</v>
      </c>
      <c r="L23" s="28"/>
      <c r="M23" s="28"/>
      <c r="N23" s="28"/>
      <c r="O23" s="28" t="n">
        <f aca="false">M21*0.1724</f>
        <v>7001.210548</v>
      </c>
      <c r="P23" s="19"/>
    </row>
  </sheetData>
  <mergeCells count="3">
    <mergeCell ref="E1:L1"/>
    <mergeCell ref="G3:K5"/>
    <mergeCell ref="A9:B10"/>
  </mergeCells>
  <printOptions headings="false" gridLines="false" gridLinesSet="true" horizontalCentered="true" verticalCentered="false"/>
  <pageMargins left="0.7" right="0.7" top="0.75" bottom="0.75" header="0.511805555555555" footer="0.511805555555555"/>
  <pageSetup paperSize="9" scale="58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LibreOffice/5.0.3.2$Linux_X86_64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2019-07-03T20:40:03Z</dcterms:created>
  <dc:creator>Michel Biasiolo</dc:creator>
  <dc:language>fr-BE</dc:language>
  <dcterms:modified xsi:type="dcterms:W3CDTF">2020-10-14T11:50:45Z</dcterms:modified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