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Journal entrées et sorties" sheetId="1" state="visible" r:id="rId2"/>
    <sheet name="Etat des stocks" sheetId="2" state="visible" r:id="rId3"/>
    <sheet name="Base de donnée articles"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<sst xmlns="http://schemas.openxmlformats.org/spreadsheetml/2006/main" count="34" uniqueCount="25">
  <si>
    <t xml:space="preserve">JOURNAL D'ENTRÉES ET SORTIES</t>
  </si>
  <si>
    <t xml:space="preserve">Date</t>
  </si>
  <si>
    <t xml:space="preserve">Ref</t>
  </si>
  <si>
    <t xml:space="preserve">Entrée</t>
  </si>
  <si>
    <t xml:space="preserve">Sortie</t>
  </si>
  <si>
    <t xml:space="preserve">Eau pétillante </t>
  </si>
  <si>
    <t xml:space="preserve">Navigation</t>
  </si>
  <si>
    <t xml:space="preserve">&gt; Vérifier l'état des stocks</t>
  </si>
  <si>
    <t xml:space="preserve">&gt; Accéder à la base de données articles</t>
  </si>
  <si>
    <t xml:space="preserve">ÉTAT DES STOCKS</t>
  </si>
  <si>
    <t xml:space="preserve">Article</t>
  </si>
  <si>
    <t xml:space="preserve">Stock initial</t>
  </si>
  <si>
    <t xml:space="preserve">Entrées</t>
  </si>
  <si>
    <t xml:space="preserve">Sorties</t>
  </si>
  <si>
    <t xml:space="preserve">Stock Final</t>
  </si>
  <si>
    <t xml:space="preserve">&gt; Ajouter des entrées ou des sorties</t>
  </si>
  <si>
    <t xml:space="preserve">BASE DE DONNÉES ARTICLES</t>
  </si>
  <si>
    <t xml:space="preserve">Cecemel</t>
  </si>
  <si>
    <t xml:space="preserve">Coca normal </t>
  </si>
  <si>
    <t xml:space="preserve">Coca light</t>
  </si>
  <si>
    <t xml:space="preserve">Eau plate</t>
  </si>
  <si>
    <t xml:space="preserve">Fanta</t>
  </si>
  <si>
    <t xml:space="preserve">Jupiler </t>
  </si>
  <si>
    <t xml:space="preserve">Kriek</t>
  </si>
  <si>
    <t xml:space="preserve">Vieux Temps</t>
  </si>
</sst>
</file>

<file path=xl/styles.xml><?xml version="1.0" encoding="utf-8"?>
<styleSheet xmlns="http://schemas.openxmlformats.org/spreadsheetml/2006/main">
  <numFmts count="4">
    <numFmt numFmtId="164" formatCode="General"/>
    <numFmt numFmtId="165" formatCode="dd/mm/yyyy;@"/>
    <numFmt numFmtId="166" formatCode="dd/mm/yy"/>
    <numFmt numFmtId="167" formatCode="General"/>
  </numFmts>
  <fonts count="19">
    <font>
      <sz val="11"/>
      <color rgb="FF000000"/>
      <name val="Calibri"/>
      <family val="0"/>
      <charset val="1"/>
    </font>
    <font>
      <sz val="10"/>
      <name val="Arial"/>
      <family val="0"/>
    </font>
    <font>
      <sz val="10"/>
      <name val="Arial"/>
      <family val="0"/>
    </font>
    <font>
      <sz val="10"/>
      <name val="Arial"/>
      <family val="0"/>
    </font>
    <font>
      <b val="true"/>
      <sz val="16"/>
      <color rgb="FFFFFFFF"/>
      <name val="Calibri"/>
      <family val="0"/>
      <charset val="1"/>
    </font>
    <font>
      <b val="true"/>
      <sz val="11"/>
      <color rgb="FF000000"/>
      <name val="Calibri"/>
      <family val="0"/>
      <charset val="1"/>
    </font>
    <font>
      <b val="true"/>
      <sz val="11"/>
      <color rgb="FFFFFFFF"/>
      <name val="Calibri"/>
      <family val="0"/>
      <charset val="1"/>
    </font>
    <font>
      <u val="single"/>
      <sz val="11"/>
      <color rgb="FF000000"/>
      <name val="Calibri"/>
      <family val="0"/>
      <charset val="1"/>
    </font>
    <font>
      <u val="single"/>
      <sz val="11"/>
      <color rgb="FF0563C1"/>
      <name val="Calibri"/>
      <family val="0"/>
      <charset val="1"/>
    </font>
    <font>
      <u val="single"/>
      <sz val="11"/>
      <color rgb="FF00B4C2"/>
      <name val="Calibri"/>
      <family val="0"/>
      <charset val="1"/>
    </font>
    <font>
      <b val="true"/>
      <sz val="12"/>
      <color rgb="FF000000"/>
      <name val="Calibri"/>
      <family val="0"/>
      <charset val="1"/>
    </font>
    <font>
      <u val="single"/>
      <sz val="12"/>
      <color rgb="FF0563C1"/>
      <name val="Calibri"/>
      <family val="0"/>
      <charset val="1"/>
    </font>
    <font>
      <sz val="12"/>
      <color rgb="FF000000"/>
      <name val="Calibri"/>
      <family val="0"/>
    </font>
    <font>
      <sz val="14"/>
      <color rgb="FF000000"/>
      <name val="Calibri"/>
      <family val="0"/>
      <charset val="1"/>
    </font>
    <font>
      <b val="true"/>
      <sz val="14"/>
      <color rgb="FFFFFFFF"/>
      <name val="Calibri"/>
      <family val="0"/>
      <charset val="1"/>
    </font>
    <font>
      <b val="true"/>
      <sz val="14"/>
      <color rgb="FF000000"/>
      <name val="Calibri"/>
      <family val="0"/>
      <charset val="1"/>
    </font>
    <font>
      <u val="single"/>
      <sz val="14"/>
      <color rgb="FF000000"/>
      <name val="Calibri"/>
      <family val="0"/>
      <charset val="1"/>
    </font>
    <font>
      <u val="single"/>
      <sz val="14"/>
      <color rgb="FF00B4C2"/>
      <name val="Calibri"/>
      <family val="0"/>
      <charset val="1"/>
    </font>
    <font>
      <u val="single"/>
      <sz val="14"/>
      <color rgb="FF0563C1"/>
      <name val="Calibri"/>
      <family val="0"/>
      <charset val="1"/>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5"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5" fontId="6" fillId="3" borderId="2"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false">
      <alignment horizontal="center" vertical="center" textRotation="0" wrapText="false" indent="0" shrinkToFit="false"/>
      <protection locked="true" hidden="false"/>
    </xf>
    <xf numFmtId="166" fontId="0" fillId="2" borderId="0" xfId="0" applyFont="fals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0" fillId="2" borderId="5" xfId="0" applyFont="false" applyBorder="true" applyAlignment="true" applyProtection="false">
      <alignment horizontal="center" vertical="center" textRotation="0" wrapText="false" indent="0" shrinkToFit="false"/>
      <protection locked="true" hidden="false"/>
    </xf>
    <xf numFmtId="164" fontId="0" fillId="2" borderId="6" xfId="0" applyFont="false" applyBorder="true" applyAlignment="true" applyProtection="false">
      <alignment horizontal="center" vertical="center" textRotation="0" wrapText="false" indent="0" shrinkToFit="false"/>
      <protection locked="true" hidden="false"/>
    </xf>
    <xf numFmtId="165" fontId="0" fillId="0" borderId="4" xfId="0" applyFont="fals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5" fillId="2" borderId="8"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5" fillId="2" borderId="9" xfId="0" applyFont="true" applyBorder="true" applyAlignment="true" applyProtection="false">
      <alignment horizontal="general" vertical="center" textRotation="0" wrapText="false" indent="0" shrinkToFit="false"/>
      <protection locked="true" hidden="false"/>
    </xf>
    <xf numFmtId="164" fontId="0" fillId="0" borderId="10" xfId="0" applyFont="false" applyBorder="true" applyAlignment="true" applyProtection="false">
      <alignment horizontal="general" vertical="center" textRotation="0" wrapText="false" indent="0" shrinkToFit="false"/>
      <protection locked="true" hidden="false"/>
    </xf>
    <xf numFmtId="164" fontId="0" fillId="0" borderId="9" xfId="0" applyFont="false" applyBorder="true" applyAlignment="true" applyProtection="false">
      <alignment horizontal="general" vertical="center" textRotation="0" wrapText="false" indent="0" shrinkToFit="false"/>
      <protection locked="true" hidden="false"/>
    </xf>
    <xf numFmtId="164" fontId="0" fillId="2" borderId="8" xfId="0" applyFont="false" applyBorder="true" applyAlignment="true" applyProtection="false">
      <alignment horizontal="general" vertical="center" textRotation="0" wrapText="false" indent="0" shrinkToFit="false"/>
      <protection locked="true" hidden="false"/>
    </xf>
    <xf numFmtId="164" fontId="7" fillId="2" borderId="0" xfId="20" applyFont="true" applyBorder="true" applyAlignment="true" applyProtection="true">
      <alignment horizontal="general" vertical="center" textRotation="0" wrapText="false" indent="0" shrinkToFit="false"/>
      <protection locked="true" hidden="false"/>
    </xf>
    <xf numFmtId="164" fontId="9" fillId="2" borderId="9" xfId="20" applyFont="true" applyBorder="true" applyAlignment="true" applyProtection="true">
      <alignment horizontal="general" vertical="center" textRotation="0" wrapText="false" indent="0" shrinkToFit="false"/>
      <protection locked="true" hidden="false"/>
    </xf>
    <xf numFmtId="165" fontId="0" fillId="0" borderId="8" xfId="0" applyFont="false" applyBorder="true" applyAlignment="true" applyProtection="false">
      <alignment horizontal="general" vertical="center" textRotation="0" wrapText="false" indent="0" shrinkToFit="false"/>
      <protection locked="true" hidden="false"/>
    </xf>
    <xf numFmtId="164" fontId="0" fillId="2" borderId="11" xfId="0" applyFont="false" applyBorder="true" applyAlignment="true" applyProtection="false">
      <alignment horizontal="general" vertical="center" textRotation="0" wrapText="false" indent="0" shrinkToFit="false"/>
      <protection locked="true" hidden="false"/>
    </xf>
    <xf numFmtId="164" fontId="0" fillId="2" borderId="12" xfId="0" applyFont="false" applyBorder="true" applyAlignment="true" applyProtection="false">
      <alignment horizontal="general" vertical="center" textRotation="0" wrapText="false" indent="0" shrinkToFit="false"/>
      <protection locked="true" hidden="false"/>
    </xf>
    <xf numFmtId="164" fontId="0" fillId="2" borderId="13" xfId="0" applyFont="false" applyBorder="true" applyAlignment="true" applyProtection="false">
      <alignment horizontal="general" vertical="center" textRotation="0" wrapText="false" indent="0" shrinkToFit="false"/>
      <protection locked="true" hidden="false"/>
    </xf>
    <xf numFmtId="164" fontId="5" fillId="2" borderId="4" xfId="0" applyFont="true" applyBorder="true" applyAlignment="true" applyProtection="false">
      <alignment horizontal="general" vertical="center" textRotation="0" wrapText="false" indent="0" shrinkToFit="false"/>
      <protection locked="true" hidden="false"/>
    </xf>
    <xf numFmtId="164" fontId="0" fillId="2" borderId="5" xfId="0" applyFont="false" applyBorder="true" applyAlignment="true" applyProtection="false">
      <alignment horizontal="general" vertical="center" textRotation="0" wrapText="false" indent="0" shrinkToFit="false"/>
      <protection locked="true" hidden="false"/>
    </xf>
    <xf numFmtId="164" fontId="0" fillId="2" borderId="6" xfId="0" applyFont="false" applyBorder="true" applyAlignment="true" applyProtection="false">
      <alignment horizontal="general" vertical="center" textRotation="0" wrapText="false" indent="0" shrinkToFit="false"/>
      <protection locked="true" hidden="false"/>
    </xf>
    <xf numFmtId="164" fontId="5" fillId="2" borderId="8" xfId="0" applyFont="true" applyBorder="true" applyAlignment="true" applyProtection="false">
      <alignment horizontal="left" vertical="center" textRotation="0" wrapText="false" indent="1"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9" xfId="0" applyFont="false" applyBorder="true" applyAlignment="true" applyProtection="false">
      <alignment horizontal="general" vertical="center" textRotation="0" wrapText="false" indent="0" shrinkToFit="false"/>
      <protection locked="true" hidden="false"/>
    </xf>
    <xf numFmtId="164" fontId="9" fillId="2" borderId="9" xfId="20" applyFont="true" applyBorder="true" applyAlignment="true" applyProtection="true">
      <alignment horizontal="left" vertical="center" textRotation="0" wrapText="false" indent="0" shrinkToFit="false" readingOrder="1"/>
      <protection locked="true" hidden="false"/>
    </xf>
    <xf numFmtId="164" fontId="11" fillId="2" borderId="8" xfId="20" applyFont="true" applyBorder="true" applyAlignment="true" applyProtection="true">
      <alignment horizontal="left" vertical="center" textRotation="0" wrapText="false" indent="1" shrinkToFit="false"/>
      <protection locked="true" hidden="false"/>
    </xf>
    <xf numFmtId="164" fontId="9" fillId="2" borderId="0" xfId="20" applyFont="true" applyBorder="true" applyAlignment="true" applyProtection="true">
      <alignment horizontal="left" vertical="center" textRotation="0" wrapText="false" indent="0" shrinkToFit="false"/>
      <protection locked="true" hidden="false"/>
    </xf>
    <xf numFmtId="164" fontId="6" fillId="3" borderId="4" xfId="0" applyFont="true" applyBorder="true" applyAlignment="true" applyProtection="false">
      <alignment horizontal="center" vertical="center" textRotation="0" wrapText="false" indent="0" shrinkToFit="false"/>
      <protection locked="true" hidden="false"/>
    </xf>
    <xf numFmtId="164" fontId="6" fillId="3" borderId="7" xfId="0" applyFont="true" applyBorder="true" applyAlignment="true" applyProtection="false">
      <alignment horizontal="center" vertical="center" textRotation="0" wrapText="false" indent="0" shrinkToFit="false"/>
      <protection locked="true" hidden="false"/>
    </xf>
    <xf numFmtId="164" fontId="6" fillId="3" borderId="5" xfId="0" applyFont="true" applyBorder="true" applyAlignment="true" applyProtection="false">
      <alignment horizontal="center" vertical="center" textRotation="0" wrapText="false" indent="0" shrinkToFit="false"/>
      <protection locked="true" hidden="false"/>
    </xf>
    <xf numFmtId="167" fontId="0" fillId="3" borderId="0" xfId="0" applyFont="false" applyBorder="true" applyAlignment="true" applyProtection="false">
      <alignment horizontal="general" vertical="center" textRotation="0" wrapText="false" indent="0" shrinkToFit="false"/>
      <protection locked="true" hidden="false"/>
    </xf>
    <xf numFmtId="167" fontId="5" fillId="3" borderId="0" xfId="0" applyFont="true" applyBorder="true" applyAlignment="true" applyProtection="false">
      <alignment horizontal="general" vertical="center" textRotation="0" wrapText="false" indent="0" shrinkToFit="false"/>
      <protection locked="true" hidden="false"/>
    </xf>
    <xf numFmtId="167" fontId="0" fillId="2" borderId="0" xfId="0" applyFont="false" applyBorder="true" applyAlignment="true" applyProtection="false">
      <alignment horizontal="general" vertical="center" textRotation="0" wrapText="false" indent="0" shrinkToFit="false"/>
      <protection locked="true" hidden="false"/>
    </xf>
    <xf numFmtId="164" fontId="9" fillId="2" borderId="0" xfId="20" applyFont="true" applyBorder="true" applyAlignment="true" applyProtection="true">
      <alignment horizontal="general" vertical="center" textRotation="0" wrapText="false" indent="0" shrinkToFit="false"/>
      <protection locked="true" hidden="false"/>
    </xf>
    <xf numFmtId="167" fontId="5" fillId="2" borderId="0" xfId="0" applyFont="true" applyBorder="true" applyAlignment="true" applyProtection="false">
      <alignment horizontal="general" vertical="center" textRotation="0" wrapText="false" indent="0" shrinkToFit="false"/>
      <protection locked="true" hidden="false"/>
    </xf>
    <xf numFmtId="164" fontId="13" fillId="2" borderId="0" xfId="0" applyFont="true" applyBorder="false" applyAlignment="true" applyProtection="false">
      <alignment horizontal="general" vertical="center" textRotation="0" wrapText="false" indent="0" shrinkToFit="false"/>
      <protection locked="true" hidden="false"/>
    </xf>
    <xf numFmtId="164" fontId="13" fillId="2" borderId="0" xfId="0" applyFont="true" applyBorder="false" applyAlignment="true" applyProtection="false">
      <alignment horizontal="center" vertical="center" textRotation="0" wrapText="false" indent="0" shrinkToFit="false"/>
      <protection locked="true" hidden="false"/>
    </xf>
    <xf numFmtId="164" fontId="14" fillId="3" borderId="1"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general" vertical="center" textRotation="0" wrapText="false" indent="0" shrinkToFit="false"/>
      <protection locked="true" hidden="false"/>
    </xf>
    <xf numFmtId="164" fontId="13" fillId="2" borderId="5" xfId="0" applyFont="true" applyBorder="true" applyAlignment="true" applyProtection="false">
      <alignment horizontal="general" vertical="center" textRotation="0" wrapText="false" indent="0" shrinkToFit="false"/>
      <protection locked="true" hidden="false"/>
    </xf>
    <xf numFmtId="164" fontId="13" fillId="2" borderId="6" xfId="0" applyFont="true" applyBorder="true" applyAlignment="true" applyProtection="false">
      <alignment horizontal="general" vertical="center" textRotation="0" wrapText="false" indent="0" shrinkToFit="false"/>
      <protection locked="true" hidden="false"/>
    </xf>
    <xf numFmtId="164" fontId="13" fillId="2" borderId="8"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15" fillId="2" borderId="9" xfId="0" applyFont="true" applyBorder="true" applyAlignment="true" applyProtection="false">
      <alignment horizontal="general" vertical="center" textRotation="0" wrapText="false" indent="0" shrinkToFit="false"/>
      <protection locked="true" hidden="false"/>
    </xf>
    <xf numFmtId="164" fontId="16" fillId="2" borderId="0" xfId="20" applyFont="true" applyBorder="true" applyAlignment="true" applyProtection="true">
      <alignment horizontal="general" vertical="center" textRotation="0" wrapText="false" indent="0" shrinkToFit="false"/>
      <protection locked="true" hidden="false"/>
    </xf>
    <xf numFmtId="164" fontId="17" fillId="2" borderId="0" xfId="20" applyFont="true" applyBorder="true" applyAlignment="true" applyProtection="true">
      <alignment horizontal="general" vertical="center" textRotation="0" wrapText="false" indent="0" shrinkToFit="false"/>
      <protection locked="true" hidden="false"/>
    </xf>
    <xf numFmtId="164" fontId="17" fillId="2" borderId="9" xfId="20" applyFont="true" applyBorder="true" applyAlignment="true" applyProtection="true">
      <alignment horizontal="general" vertical="center" textRotation="0" wrapText="false" indent="0" shrinkToFit="false"/>
      <protection locked="true" hidden="false"/>
    </xf>
    <xf numFmtId="164" fontId="13" fillId="2" borderId="11" xfId="0" applyFont="true" applyBorder="true" applyAlignment="true" applyProtection="false">
      <alignment horizontal="general" vertical="center" textRotation="0" wrapText="false" indent="0" shrinkToFit="false"/>
      <protection locked="true" hidden="false"/>
    </xf>
    <xf numFmtId="164" fontId="13" fillId="2" borderId="12" xfId="0" applyFont="true" applyBorder="true" applyAlignment="true" applyProtection="false">
      <alignment horizontal="general" vertical="center" textRotation="0" wrapText="false" indent="0" shrinkToFit="false"/>
      <protection locked="true" hidden="false"/>
    </xf>
    <xf numFmtId="164" fontId="13" fillId="2" borderId="13" xfId="0" applyFont="true" applyBorder="true" applyAlignment="true" applyProtection="false">
      <alignment horizontal="general" vertical="center" textRotation="0" wrapText="false" indent="0" shrinkToFit="false"/>
      <protection locked="true" hidden="false"/>
    </xf>
    <xf numFmtId="164" fontId="15" fillId="2" borderId="4" xfId="0" applyFont="true" applyBorder="true" applyAlignment="true" applyProtection="false">
      <alignment horizontal="general" vertical="center" textRotation="0" wrapText="false" indent="0" shrinkToFit="false"/>
      <protection locked="true" hidden="false"/>
    </xf>
    <xf numFmtId="164" fontId="15" fillId="2" borderId="8" xfId="0" applyFont="true" applyBorder="true" applyAlignment="true" applyProtection="false">
      <alignment horizontal="left" vertical="center" textRotation="0" wrapText="false" indent="1" shrinkToFit="false"/>
      <protection locked="true" hidden="false"/>
    </xf>
    <xf numFmtId="164" fontId="13" fillId="2" borderId="0" xfId="0" applyFont="true" applyBorder="true" applyAlignment="true" applyProtection="false">
      <alignment horizontal="general" vertical="center" textRotation="0" wrapText="false" indent="0" shrinkToFit="false"/>
      <protection locked="true" hidden="false"/>
    </xf>
    <xf numFmtId="164" fontId="13" fillId="2" borderId="9" xfId="0" applyFont="true" applyBorder="true" applyAlignment="true" applyProtection="false">
      <alignment horizontal="general" vertical="center" textRotation="0" wrapText="false" indent="0" shrinkToFit="false"/>
      <protection locked="true" hidden="false"/>
    </xf>
    <xf numFmtId="164" fontId="15" fillId="2" borderId="8" xfId="0" applyFont="true" applyBorder="true" applyAlignment="true" applyProtection="false">
      <alignment horizontal="general" vertical="center" textRotation="0" wrapText="false" indent="0" shrinkToFit="false"/>
      <protection locked="true" hidden="false"/>
    </xf>
    <xf numFmtId="164" fontId="17" fillId="2" borderId="9" xfId="20" applyFont="true" applyBorder="true" applyAlignment="true" applyProtection="true">
      <alignment horizontal="left" vertical="center" textRotation="0" wrapText="false" indent="0" shrinkToFit="false" readingOrder="1"/>
      <protection locked="true" hidden="false"/>
    </xf>
    <xf numFmtId="164" fontId="18" fillId="2" borderId="8" xfId="20" applyFont="true" applyBorder="true" applyAlignment="true" applyProtection="true">
      <alignment horizontal="left" vertical="center" textRotation="0" wrapText="false" indent="1" shrinkToFit="false"/>
      <protection locked="true" hidden="false"/>
    </xf>
    <xf numFmtId="164" fontId="17" fillId="2" borderId="0" xfId="20" applyFont="true" applyBorder="true" applyAlignment="true" applyProtection="true">
      <alignment horizontal="left"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3">
    <dxf>
      <fill>
        <patternFill>
          <bgColor rgb="FFFFFFFF"/>
        </patternFill>
      </fill>
      <border diagonalUp="false" diagonalDown="false">
        <left style="thin"/>
        <right style="thin"/>
        <top style="thin"/>
        <bottom style="thin"/>
        <diagonal/>
      </border>
    </dxf>
    <dxf>
      <fill>
        <patternFill>
          <bgColor rgb="FFFFFFFF"/>
        </patternFill>
      </fill>
      <border diagonalUp="false" diagonalDown="false">
        <left style="thin"/>
        <right style="thin"/>
        <top style="thin"/>
        <bottom style="thin"/>
        <diagonal/>
      </border>
    </dxf>
    <dxf>
      <fill>
        <patternFill>
          <bgColor rgb="FFFFFFFF"/>
        </patternFill>
      </fill>
      <border diagonalUp="false" diagonalDown="false">
        <left style="thin"/>
        <right style="thin"/>
        <top style="thin"/>
        <bottom style="thin"/>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B4C2"/>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684720</xdr:colOff>
      <xdr:row>12</xdr:row>
      <xdr:rowOff>0</xdr:rowOff>
    </xdr:from>
    <xdr:to>
      <xdr:col>13</xdr:col>
      <xdr:colOff>198720</xdr:colOff>
      <xdr:row>20</xdr:row>
      <xdr:rowOff>174240</xdr:rowOff>
    </xdr:to>
    <xdr:sp>
      <xdr:nvSpPr>
        <xdr:cNvPr id="0" name="CustomShape 1"/>
        <xdr:cNvSpPr/>
      </xdr:nvSpPr>
      <xdr:spPr>
        <a:xfrm>
          <a:off x="7444080" y="3101760"/>
          <a:ext cx="3824280" cy="30546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oAutofit/>
        </a:bodyPr>
        <a:p>
          <a:pPr>
            <a:lnSpc>
              <a:spcPct val="100000"/>
            </a:lnSpc>
          </a:pPr>
          <a:r>
            <a:rPr b="0" lang="fr-FR" sz="1200" spc="-1" strike="noStrike">
              <a:solidFill>
                <a:srgbClr val="000000"/>
              </a:solidFill>
              <a:latin typeface="Calibri"/>
              <a:ea typeface="Calibri"/>
            </a:rPr>
            <a:t>Dans cet onglet « Journal entrées et sorties », vous saisissez vos entrées et vos sorties de stock. Selon la nature des articles dont vous souhaitez effectuer le suivi, les termes « entrée » et « sortie » peuvent faire référence à différentes utilisation. Une entrée peut être un achat de marchandise ou de matière première, ou encore une finalisation de produit fini. Une sortie peut être la vente d’une marchandise, ou l’utilisation d’une matière première dans le processus de production.</a:t>
          </a:r>
          <a:endParaRPr b="0" lang="fr-FR"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711720</xdr:colOff>
      <xdr:row>10</xdr:row>
      <xdr:rowOff>134640</xdr:rowOff>
    </xdr:from>
    <xdr:to>
      <xdr:col>13</xdr:col>
      <xdr:colOff>172800</xdr:colOff>
      <xdr:row>19</xdr:row>
      <xdr:rowOff>174600</xdr:rowOff>
    </xdr:to>
    <xdr:sp>
      <xdr:nvSpPr>
        <xdr:cNvPr id="1" name="CustomShape 1"/>
        <xdr:cNvSpPr/>
      </xdr:nvSpPr>
      <xdr:spPr>
        <a:xfrm>
          <a:off x="6295680" y="1962000"/>
          <a:ext cx="3771360" cy="167832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oAutofit/>
        </a:bodyPr>
        <a:p>
          <a:pPr>
            <a:lnSpc>
              <a:spcPct val="100000"/>
            </a:lnSpc>
          </a:pPr>
          <a:r>
            <a:rPr b="0" lang="fr-FR" sz="1200" spc="-1" strike="noStrike">
              <a:solidFill>
                <a:srgbClr val="000000"/>
              </a:solidFill>
              <a:latin typeface="Calibri"/>
              <a:ea typeface="Calibri"/>
            </a:rPr>
            <a:t>Dans cet onglet « État des stocks », vous n'avez qu’à renseigner le stock initial en début de période. Le reste se calcule automatiquement !</a:t>
          </a:r>
          <a:endParaRPr b="0" lang="fr-FR"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615960</xdr:colOff>
      <xdr:row>11</xdr:row>
      <xdr:rowOff>154080</xdr:rowOff>
    </xdr:from>
    <xdr:to>
      <xdr:col>13</xdr:col>
      <xdr:colOff>116280</xdr:colOff>
      <xdr:row>21</xdr:row>
      <xdr:rowOff>29520</xdr:rowOff>
    </xdr:to>
    <xdr:sp>
      <xdr:nvSpPr>
        <xdr:cNvPr id="2" name="CustomShape 1"/>
        <xdr:cNvSpPr/>
      </xdr:nvSpPr>
      <xdr:spPr>
        <a:xfrm>
          <a:off x="6741000" y="2577600"/>
          <a:ext cx="3810600" cy="20790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oAutofit/>
        </a:bodyPr>
        <a:p>
          <a:pPr>
            <a:lnSpc>
              <a:spcPct val="100000"/>
            </a:lnSpc>
          </a:pPr>
          <a:r>
            <a:rPr b="0" lang="fr-FR" sz="1200" spc="-1" strike="noStrike">
              <a:solidFill>
                <a:srgbClr val="000000"/>
              </a:solidFill>
              <a:latin typeface="Calibri"/>
              <a:ea typeface="Calibri"/>
            </a:rPr>
            <a:t>Dans cet onglet « Base de données articles », vous renseignerez vos articles ainsi que leur référence. Une fois que cela est effectué, vous n'avez plus à toucher à cet onglet, à moins d’avoir une nouvelle référence en stock.</a:t>
          </a:r>
          <a:endParaRPr b="0" lang="fr-FR"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M103"/>
  <sheetViews>
    <sheetView showFormulas="false" showGridLines="true" showRowColHeaders="true" showZeros="true" rightToLeft="false" tabSelected="true" showOutlineSymbols="true" defaultGridColor="true" view="normal" topLeftCell="A1" colorId="64" zoomScale="89" zoomScaleNormal="89" zoomScalePageLayoutView="100" workbookViewId="0">
      <selection pane="topLeft" activeCell="C8" activeCellId="0" sqref="C8"/>
    </sheetView>
  </sheetViews>
  <sheetFormatPr defaultColWidth="11.43359375" defaultRowHeight="13.8" zeroHeight="false" outlineLevelRow="0" outlineLevelCol="0"/>
  <cols>
    <col collapsed="false" customWidth="false" hidden="false" outlineLevel="0" max="1" min="1" style="1" width="11.42"/>
    <col collapsed="false" customWidth="true" hidden="false" outlineLevel="0" max="2" min="2" style="2" width="15.42"/>
    <col collapsed="false" customWidth="true" hidden="false" outlineLevel="0" max="3" min="3" style="1" width="23.28"/>
    <col collapsed="false" customWidth="false" hidden="false" outlineLevel="0" max="8" min="4" style="1" width="11.42"/>
    <col collapsed="false" customWidth="true" hidden="false" outlineLevel="0" max="9" min="9" style="1" width="3.98"/>
    <col collapsed="false" customWidth="false" hidden="false" outlineLevel="0" max="1024" min="10" style="1" width="11.42"/>
  </cols>
  <sheetData>
    <row r="2" customFormat="false" ht="19.7" hidden="false" customHeight="false" outlineLevel="0" collapsed="false">
      <c r="F2" s="3" t="s">
        <v>0</v>
      </c>
      <c r="G2" s="3"/>
      <c r="H2" s="3"/>
      <c r="I2" s="3"/>
      <c r="J2" s="3"/>
      <c r="K2" s="3"/>
      <c r="L2" s="3"/>
      <c r="M2" s="3"/>
    </row>
    <row r="7" s="4" customFormat="true" ht="13.8" hidden="false" customHeight="false" outlineLevel="0" collapsed="false">
      <c r="B7" s="5" t="s">
        <v>1</v>
      </c>
      <c r="C7" s="6" t="s">
        <v>2</v>
      </c>
      <c r="D7" s="6" t="s">
        <v>3</v>
      </c>
      <c r="E7" s="7" t="s">
        <v>4</v>
      </c>
      <c r="G7" s="8" t="n">
        <f aca="true">TODAY()</f>
        <v>44127</v>
      </c>
      <c r="H7" s="9"/>
      <c r="I7" s="10"/>
      <c r="J7" s="11"/>
      <c r="K7" s="11"/>
      <c r="L7" s="11"/>
      <c r="M7" s="12"/>
    </row>
    <row r="8" customFormat="false" ht="28.35" hidden="false" customHeight="true" outlineLevel="0" collapsed="false">
      <c r="B8" s="13"/>
      <c r="C8" s="14" t="s">
        <v>5</v>
      </c>
      <c r="D8" s="15"/>
      <c r="E8" s="16"/>
      <c r="I8" s="17"/>
      <c r="J8" s="18" t="s">
        <v>6</v>
      </c>
      <c r="K8" s="18"/>
      <c r="L8" s="18"/>
      <c r="M8" s="19"/>
    </row>
    <row r="9" customFormat="false" ht="28.35" hidden="false" customHeight="true" outlineLevel="0" collapsed="false">
      <c r="B9" s="13"/>
      <c r="C9" s="20"/>
      <c r="D9" s="20"/>
      <c r="E9" s="21"/>
      <c r="I9" s="22"/>
      <c r="J9" s="23" t="s">
        <v>7</v>
      </c>
      <c r="K9" s="23"/>
      <c r="L9" s="23"/>
      <c r="M9" s="24"/>
    </row>
    <row r="10" customFormat="false" ht="28.35" hidden="false" customHeight="true" outlineLevel="0" collapsed="false">
      <c r="B10" s="25"/>
      <c r="C10" s="20"/>
      <c r="D10" s="20"/>
      <c r="E10" s="21"/>
      <c r="I10" s="22"/>
      <c r="J10" s="23" t="s">
        <v>8</v>
      </c>
      <c r="K10" s="23"/>
      <c r="L10" s="23"/>
      <c r="M10" s="24"/>
    </row>
    <row r="11" customFormat="false" ht="28.35" hidden="false" customHeight="true" outlineLevel="0" collapsed="false">
      <c r="B11" s="25"/>
      <c r="C11" s="20"/>
      <c r="D11" s="20"/>
      <c r="E11" s="21"/>
      <c r="I11" s="26"/>
      <c r="J11" s="27"/>
      <c r="K11" s="27"/>
      <c r="L11" s="27"/>
      <c r="M11" s="28"/>
    </row>
    <row r="12" customFormat="false" ht="28.35" hidden="false" customHeight="true" outlineLevel="0" collapsed="false">
      <c r="B12" s="25"/>
      <c r="C12" s="20"/>
      <c r="D12" s="20"/>
      <c r="E12" s="21"/>
    </row>
    <row r="13" customFormat="false" ht="28.35" hidden="false" customHeight="true" outlineLevel="0" collapsed="false">
      <c r="B13" s="25"/>
      <c r="C13" s="20"/>
      <c r="D13" s="20"/>
      <c r="E13" s="21"/>
      <c r="I13" s="29"/>
      <c r="J13" s="30"/>
      <c r="K13" s="30"/>
      <c r="L13" s="30"/>
      <c r="M13" s="31"/>
    </row>
    <row r="14" customFormat="false" ht="28.35" hidden="false" customHeight="true" outlineLevel="0" collapsed="false">
      <c r="B14" s="25"/>
      <c r="C14" s="20"/>
      <c r="D14" s="20"/>
      <c r="E14" s="21"/>
      <c r="I14" s="32"/>
      <c r="J14" s="33"/>
      <c r="K14" s="34"/>
      <c r="L14" s="34"/>
      <c r="M14" s="35"/>
    </row>
    <row r="15" customFormat="false" ht="28.35" hidden="false" customHeight="true" outlineLevel="0" collapsed="false">
      <c r="B15" s="25"/>
      <c r="C15" s="20"/>
      <c r="D15" s="20"/>
      <c r="E15" s="21"/>
      <c r="I15" s="17"/>
      <c r="J15" s="36"/>
      <c r="K15" s="36"/>
      <c r="L15" s="36"/>
      <c r="M15" s="36"/>
    </row>
    <row r="16" customFormat="false" ht="28.35" hidden="false" customHeight="true" outlineLevel="0" collapsed="false">
      <c r="B16" s="25"/>
      <c r="C16" s="20"/>
      <c r="D16" s="20"/>
      <c r="E16" s="21"/>
      <c r="I16" s="17"/>
      <c r="J16" s="34"/>
      <c r="K16" s="34"/>
      <c r="L16" s="34"/>
      <c r="M16" s="35"/>
    </row>
    <row r="17" customFormat="false" ht="28.35" hidden="false" customHeight="true" outlineLevel="0" collapsed="false">
      <c r="B17" s="25"/>
      <c r="C17" s="20"/>
      <c r="D17" s="20"/>
      <c r="E17" s="21"/>
      <c r="I17" s="32"/>
      <c r="J17" s="33"/>
      <c r="K17" s="34"/>
      <c r="L17" s="34"/>
      <c r="M17" s="35"/>
    </row>
    <row r="18" customFormat="false" ht="28.35" hidden="false" customHeight="true" outlineLevel="0" collapsed="false">
      <c r="B18" s="25"/>
      <c r="C18" s="20"/>
      <c r="D18" s="20"/>
      <c r="E18" s="21"/>
      <c r="I18" s="37"/>
      <c r="J18" s="38"/>
      <c r="K18" s="38"/>
      <c r="L18" s="38"/>
      <c r="M18" s="35"/>
    </row>
    <row r="19" customFormat="false" ht="28.35" hidden="false" customHeight="true" outlineLevel="0" collapsed="false">
      <c r="B19" s="25"/>
      <c r="C19" s="20"/>
      <c r="D19" s="20"/>
      <c r="E19" s="21"/>
      <c r="I19" s="37"/>
      <c r="J19" s="38"/>
      <c r="K19" s="38"/>
      <c r="L19" s="38"/>
      <c r="M19" s="35"/>
    </row>
    <row r="20" customFormat="false" ht="28.35" hidden="false" customHeight="true" outlineLevel="0" collapsed="false">
      <c r="B20" s="25"/>
      <c r="C20" s="20"/>
      <c r="D20" s="20"/>
      <c r="E20" s="21"/>
      <c r="I20" s="26"/>
      <c r="J20" s="27"/>
      <c r="K20" s="27"/>
      <c r="L20" s="27"/>
      <c r="M20" s="28"/>
    </row>
    <row r="21" customFormat="false" ht="28.35" hidden="false" customHeight="true" outlineLevel="0" collapsed="false">
      <c r="B21" s="25"/>
      <c r="C21" s="20"/>
      <c r="D21" s="20"/>
      <c r="E21" s="21"/>
    </row>
    <row r="22" customFormat="false" ht="28.35" hidden="false" customHeight="true" outlineLevel="0" collapsed="false">
      <c r="B22" s="25"/>
      <c r="C22" s="20"/>
      <c r="D22" s="20"/>
      <c r="E22" s="21"/>
    </row>
    <row r="23" customFormat="false" ht="28.35" hidden="false" customHeight="true" outlineLevel="0" collapsed="false">
      <c r="B23" s="25"/>
      <c r="C23" s="20"/>
      <c r="D23" s="20"/>
      <c r="E23" s="21"/>
    </row>
    <row r="24" customFormat="false" ht="28.35" hidden="false" customHeight="true" outlineLevel="0" collapsed="false">
      <c r="B24" s="25"/>
      <c r="C24" s="20"/>
      <c r="D24" s="20"/>
      <c r="E24" s="21"/>
    </row>
    <row r="25" customFormat="false" ht="28.35" hidden="false" customHeight="true" outlineLevel="0" collapsed="false">
      <c r="B25" s="25"/>
      <c r="C25" s="20"/>
      <c r="D25" s="20"/>
      <c r="E25" s="21"/>
    </row>
    <row r="26" customFormat="false" ht="28.35" hidden="false" customHeight="true" outlineLevel="0" collapsed="false">
      <c r="B26" s="25"/>
      <c r="C26" s="20"/>
      <c r="D26" s="20"/>
      <c r="E26" s="21"/>
    </row>
    <row r="27" customFormat="false" ht="28.35" hidden="false" customHeight="true" outlineLevel="0" collapsed="false">
      <c r="B27" s="25"/>
      <c r="C27" s="20"/>
      <c r="D27" s="20"/>
      <c r="E27" s="21"/>
    </row>
    <row r="28" customFormat="false" ht="28.35" hidden="false" customHeight="true" outlineLevel="0" collapsed="false">
      <c r="B28" s="25"/>
      <c r="C28" s="20"/>
      <c r="D28" s="20"/>
      <c r="E28" s="21"/>
    </row>
    <row r="29" customFormat="false" ht="28.35" hidden="false" customHeight="true" outlineLevel="0" collapsed="false">
      <c r="B29" s="25"/>
      <c r="C29" s="20"/>
      <c r="D29" s="20"/>
      <c r="E29" s="21"/>
    </row>
    <row r="30" customFormat="false" ht="28.35" hidden="false" customHeight="true" outlineLevel="0" collapsed="false">
      <c r="B30" s="25"/>
      <c r="C30" s="20"/>
      <c r="D30" s="20"/>
      <c r="E30" s="21"/>
    </row>
    <row r="31" customFormat="false" ht="28.35" hidden="false" customHeight="true" outlineLevel="0" collapsed="false">
      <c r="B31" s="25"/>
      <c r="C31" s="20"/>
      <c r="D31" s="20"/>
      <c r="E31" s="21"/>
    </row>
    <row r="32" customFormat="false" ht="28.35" hidden="false" customHeight="true" outlineLevel="0" collapsed="false">
      <c r="B32" s="25"/>
      <c r="C32" s="20"/>
      <c r="D32" s="20"/>
      <c r="E32" s="21"/>
    </row>
    <row r="33" customFormat="false" ht="28.35" hidden="false" customHeight="true" outlineLevel="0" collapsed="false">
      <c r="B33" s="25"/>
      <c r="C33" s="20"/>
      <c r="D33" s="20"/>
      <c r="E33" s="21"/>
    </row>
    <row r="34" customFormat="false" ht="28.35" hidden="false" customHeight="true" outlineLevel="0" collapsed="false">
      <c r="B34" s="25"/>
      <c r="C34" s="20"/>
      <c r="D34" s="20"/>
      <c r="E34" s="21"/>
    </row>
    <row r="35" customFormat="false" ht="28.35" hidden="false" customHeight="true" outlineLevel="0" collapsed="false">
      <c r="B35" s="25"/>
      <c r="C35" s="20"/>
      <c r="D35" s="20"/>
      <c r="E35" s="21"/>
    </row>
    <row r="36" customFormat="false" ht="28.35" hidden="false" customHeight="true" outlineLevel="0" collapsed="false">
      <c r="B36" s="25"/>
      <c r="C36" s="20"/>
      <c r="D36" s="20"/>
      <c r="E36" s="21"/>
    </row>
    <row r="37" customFormat="false" ht="28.35" hidden="false" customHeight="true" outlineLevel="0" collapsed="false">
      <c r="B37" s="25"/>
      <c r="C37" s="20"/>
      <c r="D37" s="20"/>
      <c r="E37" s="21"/>
    </row>
    <row r="38" customFormat="false" ht="28.35" hidden="false" customHeight="true" outlineLevel="0" collapsed="false">
      <c r="B38" s="25"/>
      <c r="C38" s="20"/>
      <c r="D38" s="20"/>
      <c r="E38" s="21"/>
    </row>
    <row r="39" customFormat="false" ht="28.35" hidden="false" customHeight="true" outlineLevel="0" collapsed="false">
      <c r="B39" s="25"/>
      <c r="C39" s="20"/>
      <c r="D39" s="20"/>
      <c r="E39" s="21"/>
    </row>
    <row r="40" customFormat="false" ht="28.35" hidden="false" customHeight="true" outlineLevel="0" collapsed="false">
      <c r="B40" s="25"/>
      <c r="C40" s="20"/>
      <c r="D40" s="20"/>
      <c r="E40" s="21"/>
    </row>
    <row r="41" customFormat="false" ht="28.35" hidden="false" customHeight="true" outlineLevel="0" collapsed="false">
      <c r="B41" s="25"/>
      <c r="C41" s="20"/>
      <c r="D41" s="20"/>
      <c r="E41" s="21"/>
    </row>
    <row r="42" customFormat="false" ht="28.35" hidden="false" customHeight="true" outlineLevel="0" collapsed="false">
      <c r="B42" s="25"/>
      <c r="C42" s="20"/>
      <c r="D42" s="20"/>
      <c r="E42" s="21"/>
    </row>
    <row r="43" customFormat="false" ht="28.35" hidden="false" customHeight="true" outlineLevel="0" collapsed="false">
      <c r="B43" s="25"/>
      <c r="C43" s="20"/>
      <c r="D43" s="20"/>
      <c r="E43" s="21"/>
    </row>
    <row r="44" customFormat="false" ht="28.35" hidden="false" customHeight="true" outlineLevel="0" collapsed="false">
      <c r="B44" s="25"/>
      <c r="C44" s="20"/>
      <c r="D44" s="20"/>
      <c r="E44" s="21"/>
    </row>
    <row r="45" customFormat="false" ht="28.35" hidden="false" customHeight="true" outlineLevel="0" collapsed="false">
      <c r="B45" s="25"/>
      <c r="C45" s="20"/>
      <c r="D45" s="20"/>
      <c r="E45" s="21"/>
    </row>
    <row r="46" customFormat="false" ht="28.35" hidden="false" customHeight="true" outlineLevel="0" collapsed="false">
      <c r="B46" s="25"/>
      <c r="C46" s="20"/>
      <c r="D46" s="20"/>
      <c r="E46" s="21"/>
    </row>
    <row r="47" customFormat="false" ht="28.35" hidden="false" customHeight="true" outlineLevel="0" collapsed="false">
      <c r="B47" s="25"/>
      <c r="C47" s="20"/>
      <c r="D47" s="20"/>
      <c r="E47" s="21"/>
    </row>
    <row r="48" customFormat="false" ht="28.35" hidden="false" customHeight="true" outlineLevel="0" collapsed="false">
      <c r="B48" s="25"/>
      <c r="C48" s="20"/>
      <c r="D48" s="20"/>
      <c r="E48" s="21"/>
    </row>
    <row r="49" customFormat="false" ht="28.35" hidden="false" customHeight="true" outlineLevel="0" collapsed="false">
      <c r="B49" s="25"/>
      <c r="C49" s="20"/>
      <c r="D49" s="20"/>
      <c r="E49" s="21"/>
    </row>
    <row r="50" customFormat="false" ht="28.35" hidden="false" customHeight="true" outlineLevel="0" collapsed="false">
      <c r="B50" s="25"/>
      <c r="C50" s="20"/>
      <c r="D50" s="20"/>
      <c r="E50" s="21"/>
    </row>
    <row r="51" customFormat="false" ht="28.35" hidden="false" customHeight="true" outlineLevel="0" collapsed="false">
      <c r="B51" s="25"/>
      <c r="C51" s="20"/>
      <c r="D51" s="20"/>
      <c r="E51" s="21"/>
    </row>
    <row r="52" customFormat="false" ht="28.35" hidden="false" customHeight="true" outlineLevel="0" collapsed="false">
      <c r="B52" s="25"/>
      <c r="C52" s="20"/>
      <c r="D52" s="20"/>
      <c r="E52" s="21"/>
    </row>
    <row r="53" customFormat="false" ht="28.35" hidden="false" customHeight="true" outlineLevel="0" collapsed="false">
      <c r="B53" s="25"/>
      <c r="C53" s="20"/>
      <c r="D53" s="20"/>
      <c r="E53" s="21"/>
    </row>
    <row r="54" customFormat="false" ht="28.35" hidden="false" customHeight="true" outlineLevel="0" collapsed="false">
      <c r="B54" s="25"/>
      <c r="C54" s="20"/>
      <c r="D54" s="20"/>
      <c r="E54" s="21"/>
    </row>
    <row r="55" customFormat="false" ht="28.35" hidden="false" customHeight="true" outlineLevel="0" collapsed="false">
      <c r="B55" s="25"/>
      <c r="C55" s="20"/>
      <c r="D55" s="20"/>
      <c r="E55" s="21"/>
    </row>
    <row r="56" customFormat="false" ht="28.35" hidden="false" customHeight="true" outlineLevel="0" collapsed="false">
      <c r="B56" s="25"/>
      <c r="C56" s="20"/>
      <c r="D56" s="20"/>
      <c r="E56" s="21"/>
    </row>
    <row r="57" customFormat="false" ht="28.35" hidden="false" customHeight="true" outlineLevel="0" collapsed="false">
      <c r="B57" s="25"/>
      <c r="C57" s="20"/>
      <c r="D57" s="20"/>
      <c r="E57" s="21"/>
    </row>
    <row r="58" customFormat="false" ht="28.35" hidden="false" customHeight="true" outlineLevel="0" collapsed="false">
      <c r="B58" s="25"/>
      <c r="C58" s="20"/>
      <c r="D58" s="20"/>
      <c r="E58" s="21"/>
    </row>
    <row r="59" customFormat="false" ht="28.35" hidden="false" customHeight="true" outlineLevel="0" collapsed="false">
      <c r="B59" s="25"/>
      <c r="C59" s="20"/>
      <c r="D59" s="20"/>
      <c r="E59" s="21"/>
    </row>
    <row r="60" customFormat="false" ht="28.35" hidden="false" customHeight="true" outlineLevel="0" collapsed="false">
      <c r="B60" s="25"/>
      <c r="C60" s="20"/>
      <c r="D60" s="20"/>
      <c r="E60" s="21"/>
    </row>
    <row r="61" customFormat="false" ht="28.35" hidden="false" customHeight="true" outlineLevel="0" collapsed="false">
      <c r="B61" s="25"/>
      <c r="C61" s="20"/>
      <c r="D61" s="20"/>
      <c r="E61" s="21"/>
    </row>
    <row r="62" customFormat="false" ht="28.35" hidden="false" customHeight="true" outlineLevel="0" collapsed="false">
      <c r="B62" s="25"/>
      <c r="C62" s="20"/>
      <c r="D62" s="20"/>
      <c r="E62" s="21"/>
    </row>
    <row r="63" customFormat="false" ht="28.35" hidden="false" customHeight="true" outlineLevel="0" collapsed="false">
      <c r="B63" s="25"/>
      <c r="C63" s="20"/>
      <c r="D63" s="20"/>
      <c r="E63" s="21"/>
    </row>
    <row r="64" customFormat="false" ht="28.35" hidden="false" customHeight="true" outlineLevel="0" collapsed="false">
      <c r="B64" s="25"/>
      <c r="C64" s="20"/>
      <c r="D64" s="20"/>
      <c r="E64" s="21"/>
    </row>
    <row r="65" customFormat="false" ht="28.35" hidden="false" customHeight="true" outlineLevel="0" collapsed="false">
      <c r="B65" s="25"/>
      <c r="C65" s="20"/>
      <c r="D65" s="20"/>
      <c r="E65" s="21"/>
    </row>
    <row r="66" customFormat="false" ht="28.35" hidden="false" customHeight="true" outlineLevel="0" collapsed="false">
      <c r="B66" s="25"/>
      <c r="C66" s="20"/>
      <c r="D66" s="20"/>
      <c r="E66" s="21"/>
    </row>
    <row r="67" customFormat="false" ht="28.35" hidden="false" customHeight="true" outlineLevel="0" collapsed="false">
      <c r="B67" s="25"/>
      <c r="C67" s="20"/>
      <c r="D67" s="20"/>
      <c r="E67" s="21"/>
    </row>
    <row r="68" customFormat="false" ht="28.35" hidden="false" customHeight="true" outlineLevel="0" collapsed="false">
      <c r="B68" s="25"/>
      <c r="C68" s="20"/>
      <c r="D68" s="20"/>
      <c r="E68" s="21"/>
    </row>
    <row r="69" customFormat="false" ht="28.35" hidden="false" customHeight="true" outlineLevel="0" collapsed="false">
      <c r="B69" s="25"/>
      <c r="C69" s="20"/>
      <c r="D69" s="20"/>
      <c r="E69" s="21"/>
    </row>
    <row r="70" customFormat="false" ht="28.35" hidden="false" customHeight="true" outlineLevel="0" collapsed="false">
      <c r="B70" s="25"/>
      <c r="C70" s="20"/>
      <c r="D70" s="20"/>
      <c r="E70" s="21"/>
    </row>
    <row r="71" customFormat="false" ht="28.35" hidden="false" customHeight="true" outlineLevel="0" collapsed="false">
      <c r="B71" s="25"/>
      <c r="C71" s="20"/>
      <c r="D71" s="20"/>
      <c r="E71" s="21"/>
    </row>
    <row r="72" customFormat="false" ht="28.35" hidden="false" customHeight="true" outlineLevel="0" collapsed="false">
      <c r="B72" s="25"/>
      <c r="C72" s="20"/>
      <c r="D72" s="20"/>
      <c r="E72" s="21"/>
    </row>
    <row r="73" customFormat="false" ht="28.35" hidden="false" customHeight="true" outlineLevel="0" collapsed="false">
      <c r="B73" s="25"/>
      <c r="C73" s="20"/>
      <c r="D73" s="20"/>
      <c r="E73" s="21"/>
    </row>
    <row r="74" customFormat="false" ht="28.35" hidden="false" customHeight="true" outlineLevel="0" collapsed="false">
      <c r="B74" s="25"/>
      <c r="C74" s="20"/>
      <c r="D74" s="20"/>
      <c r="E74" s="21"/>
    </row>
    <row r="75" customFormat="false" ht="28.35" hidden="false" customHeight="true" outlineLevel="0" collapsed="false">
      <c r="B75" s="25"/>
      <c r="C75" s="20"/>
      <c r="D75" s="20"/>
      <c r="E75" s="21"/>
    </row>
    <row r="76" customFormat="false" ht="28.35" hidden="false" customHeight="true" outlineLevel="0" collapsed="false">
      <c r="B76" s="25"/>
      <c r="C76" s="20"/>
      <c r="D76" s="20"/>
      <c r="E76" s="21"/>
    </row>
    <row r="77" customFormat="false" ht="28.35" hidden="false" customHeight="true" outlineLevel="0" collapsed="false">
      <c r="B77" s="25"/>
      <c r="C77" s="20"/>
      <c r="D77" s="20"/>
      <c r="E77" s="21"/>
    </row>
    <row r="78" customFormat="false" ht="28.35" hidden="false" customHeight="true" outlineLevel="0" collapsed="false">
      <c r="B78" s="25"/>
      <c r="C78" s="20"/>
      <c r="D78" s="20"/>
      <c r="E78" s="21"/>
    </row>
    <row r="79" customFormat="false" ht="28.35" hidden="false" customHeight="true" outlineLevel="0" collapsed="false">
      <c r="B79" s="25"/>
      <c r="C79" s="20"/>
      <c r="D79" s="20"/>
      <c r="E79" s="21"/>
    </row>
    <row r="80" customFormat="false" ht="28.35" hidden="false" customHeight="true" outlineLevel="0" collapsed="false">
      <c r="B80" s="25"/>
      <c r="C80" s="20"/>
      <c r="D80" s="20"/>
      <c r="E80" s="21"/>
    </row>
    <row r="81" customFormat="false" ht="28.35" hidden="false" customHeight="true" outlineLevel="0" collapsed="false">
      <c r="B81" s="25"/>
      <c r="C81" s="20"/>
      <c r="D81" s="20"/>
      <c r="E81" s="21"/>
    </row>
    <row r="82" customFormat="false" ht="28.35" hidden="false" customHeight="true" outlineLevel="0" collapsed="false">
      <c r="B82" s="25"/>
      <c r="C82" s="20"/>
      <c r="D82" s="20"/>
      <c r="E82" s="21"/>
    </row>
    <row r="83" customFormat="false" ht="28.35" hidden="false" customHeight="true" outlineLevel="0" collapsed="false">
      <c r="B83" s="25"/>
      <c r="C83" s="20"/>
      <c r="D83" s="20"/>
      <c r="E83" s="21"/>
    </row>
    <row r="84" customFormat="false" ht="28.35" hidden="false" customHeight="true" outlineLevel="0" collapsed="false">
      <c r="B84" s="25"/>
      <c r="C84" s="20"/>
      <c r="D84" s="20"/>
      <c r="E84" s="21"/>
    </row>
    <row r="85" customFormat="false" ht="28.35" hidden="false" customHeight="true" outlineLevel="0" collapsed="false">
      <c r="B85" s="25"/>
      <c r="C85" s="20"/>
      <c r="D85" s="20"/>
      <c r="E85" s="21"/>
    </row>
    <row r="86" customFormat="false" ht="28.35" hidden="false" customHeight="true" outlineLevel="0" collapsed="false">
      <c r="B86" s="25"/>
      <c r="C86" s="20"/>
      <c r="D86" s="20"/>
      <c r="E86" s="21"/>
    </row>
    <row r="87" customFormat="false" ht="28.35" hidden="false" customHeight="true" outlineLevel="0" collapsed="false">
      <c r="B87" s="25"/>
      <c r="C87" s="20"/>
      <c r="D87" s="20"/>
      <c r="E87" s="21"/>
    </row>
    <row r="88" customFormat="false" ht="28.35" hidden="false" customHeight="true" outlineLevel="0" collapsed="false">
      <c r="B88" s="25"/>
      <c r="C88" s="20"/>
      <c r="D88" s="20"/>
      <c r="E88" s="21"/>
    </row>
    <row r="89" customFormat="false" ht="28.35" hidden="false" customHeight="true" outlineLevel="0" collapsed="false">
      <c r="B89" s="25"/>
      <c r="C89" s="20"/>
      <c r="D89" s="20"/>
      <c r="E89" s="21"/>
    </row>
    <row r="90" customFormat="false" ht="28.35" hidden="false" customHeight="true" outlineLevel="0" collapsed="false">
      <c r="B90" s="25"/>
      <c r="C90" s="20"/>
      <c r="D90" s="20"/>
      <c r="E90" s="21"/>
    </row>
    <row r="91" customFormat="false" ht="28.35" hidden="false" customHeight="true" outlineLevel="0" collapsed="false">
      <c r="B91" s="25"/>
      <c r="C91" s="20"/>
      <c r="D91" s="20"/>
      <c r="E91" s="21"/>
    </row>
    <row r="92" customFormat="false" ht="28.35" hidden="false" customHeight="true" outlineLevel="0" collapsed="false">
      <c r="B92" s="25"/>
      <c r="C92" s="20"/>
      <c r="D92" s="20"/>
      <c r="E92" s="21"/>
    </row>
    <row r="93" customFormat="false" ht="28.35" hidden="false" customHeight="true" outlineLevel="0" collapsed="false">
      <c r="B93" s="25"/>
      <c r="C93" s="20"/>
      <c r="D93" s="20"/>
      <c r="E93" s="21"/>
    </row>
    <row r="94" customFormat="false" ht="28.35" hidden="false" customHeight="true" outlineLevel="0" collapsed="false">
      <c r="B94" s="25"/>
      <c r="C94" s="20"/>
      <c r="D94" s="20"/>
      <c r="E94" s="21"/>
    </row>
    <row r="95" customFormat="false" ht="28.35" hidden="false" customHeight="true" outlineLevel="0" collapsed="false">
      <c r="B95" s="25"/>
      <c r="C95" s="20"/>
      <c r="D95" s="20"/>
      <c r="E95" s="21"/>
    </row>
    <row r="96" customFormat="false" ht="28.35" hidden="false" customHeight="true" outlineLevel="0" collapsed="false">
      <c r="B96" s="25"/>
      <c r="C96" s="20"/>
      <c r="D96" s="20"/>
      <c r="E96" s="21"/>
    </row>
    <row r="97" customFormat="false" ht="28.35" hidden="false" customHeight="true" outlineLevel="0" collapsed="false">
      <c r="B97" s="25"/>
      <c r="C97" s="20"/>
      <c r="D97" s="20"/>
      <c r="E97" s="21"/>
    </row>
    <row r="98" customFormat="false" ht="28.35" hidden="false" customHeight="true" outlineLevel="0" collapsed="false">
      <c r="B98" s="25"/>
      <c r="C98" s="20"/>
      <c r="D98" s="20"/>
      <c r="E98" s="21"/>
    </row>
    <row r="99" customFormat="false" ht="28.35" hidden="false" customHeight="true" outlineLevel="0" collapsed="false">
      <c r="B99" s="25"/>
      <c r="C99" s="20"/>
      <c r="D99" s="20"/>
      <c r="E99" s="21"/>
    </row>
    <row r="100" customFormat="false" ht="28.35" hidden="false" customHeight="true" outlineLevel="0" collapsed="false">
      <c r="B100" s="25"/>
      <c r="C100" s="20"/>
      <c r="D100" s="20"/>
      <c r="E100" s="21"/>
    </row>
    <row r="101" customFormat="false" ht="28.35" hidden="false" customHeight="true" outlineLevel="0" collapsed="false">
      <c r="B101" s="25"/>
      <c r="C101" s="20"/>
      <c r="D101" s="20"/>
      <c r="E101" s="21"/>
    </row>
    <row r="102" customFormat="false" ht="28.35" hidden="false" customHeight="true" outlineLevel="0" collapsed="false">
      <c r="B102" s="25"/>
      <c r="C102" s="20"/>
      <c r="D102" s="20"/>
      <c r="E102" s="21"/>
    </row>
    <row r="103" customFormat="false" ht="28.35" hidden="false" customHeight="true" outlineLevel="0" collapsed="false">
      <c r="B103" s="25"/>
      <c r="C103" s="20"/>
      <c r="D103" s="20"/>
      <c r="E103" s="21"/>
    </row>
  </sheetData>
  <mergeCells count="4">
    <mergeCell ref="F2:M2"/>
    <mergeCell ref="J15:M15"/>
    <mergeCell ref="J18:L18"/>
    <mergeCell ref="J19:L19"/>
  </mergeCells>
  <conditionalFormatting sqref="G7:H15">
    <cfRule type="expression" priority="2" aboveAverage="0" equalAverage="0" bottom="0" percent="0" rank="0" text="" dxfId="0">
      <formula>LEN(TRIM(G7))&gt;0</formula>
    </cfRule>
  </conditionalFormatting>
  <dataValidations count="4">
    <dataValidation allowBlank="true" operator="between" showDropDown="false" showErrorMessage="true" showInputMessage="true" sqref="C551:C583" type="list">
      <formula1>'Base de donnée articles'!$C$8:$C$15</formula1>
      <formula2>0</formula2>
    </dataValidation>
    <dataValidation allowBlank="true" operator="between" showDropDown="false" showErrorMessage="true" showInputMessage="true" sqref="C104:C550" type="list">
      <formula1>'Base de donnée articles'!$C$8:$C$74</formula1>
      <formula2>0</formula2>
    </dataValidation>
    <dataValidation allowBlank="true" operator="between" showDropDown="false" showErrorMessage="true" showInputMessage="true" sqref="C9:C103" type="list">
      <formula1>'Base de donnée articles'!$B$8:$C$1000</formula1>
      <formula2>0</formula2>
    </dataValidation>
    <dataValidation allowBlank="true" operator="between" prompt="&#10;" showDropDown="false" showErrorMessage="true" showInputMessage="false" sqref="C8" type="list">
      <formula1>'Base de donnée articles'!$B$8:$B$1000</formula1>
      <formula2>0</formula2>
    </dataValidation>
  </dataValidations>
  <hyperlinks>
    <hyperlink ref="J9" location="'Etat des stocks'!A1" display="&gt; Vérifier l'état des stocks"/>
    <hyperlink ref="J10" location="'Base de donnée articles'!A1" display="&gt; Accéder à la base de données artic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MJ1048576"/>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D17" activeCellId="0" sqref="D17"/>
    </sheetView>
  </sheetViews>
  <sheetFormatPr defaultColWidth="11.43359375" defaultRowHeight="13.8" zeroHeight="false" outlineLevelRow="0" outlineLevelCol="0"/>
  <cols>
    <col collapsed="false" customWidth="false" hidden="false" outlineLevel="0" max="1" min="1" style="1" width="11.42"/>
    <col collapsed="false" customWidth="true" hidden="false" outlineLevel="0" max="2" min="2" style="1" width="18.43"/>
    <col collapsed="false" customWidth="true" hidden="false" outlineLevel="0" max="3" min="3" style="1" width="3.61"/>
    <col collapsed="false" customWidth="false" hidden="false" outlineLevel="0" max="8" min="4" style="1" width="11.42"/>
    <col collapsed="false" customWidth="true" hidden="false" outlineLevel="0" max="9" min="9" style="1" width="3.98"/>
    <col collapsed="false" customWidth="false" hidden="false" outlineLevel="0" max="989" min="10" style="1" width="11.42"/>
    <col collapsed="false" customWidth="true" hidden="false" outlineLevel="0" max="1024" min="990" style="0" width="11.52"/>
  </cols>
  <sheetData>
    <row r="1" customFormat="false" ht="13.8" hidden="false" customHeight="false" outlineLevel="0" collapsed="false">
      <c r="H1" s="34"/>
      <c r="I1" s="34"/>
      <c r="J1" s="34"/>
      <c r="K1" s="34"/>
      <c r="L1" s="34"/>
      <c r="M1" s="34"/>
    </row>
    <row r="3" customFormat="false" ht="19.7" hidden="false" customHeight="false" outlineLevel="0" collapsed="false">
      <c r="B3" s="3" t="s">
        <v>9</v>
      </c>
      <c r="C3" s="3"/>
      <c r="D3" s="3"/>
      <c r="E3" s="3"/>
      <c r="F3" s="3"/>
      <c r="G3" s="3"/>
    </row>
    <row r="6" s="9" customFormat="true" ht="13.8" hidden="false" customHeight="false" outlineLevel="0" collapsed="false">
      <c r="B6" s="39" t="s">
        <v>10</v>
      </c>
      <c r="C6" s="40" t="s">
        <v>2</v>
      </c>
      <c r="D6" s="41" t="s">
        <v>11</v>
      </c>
      <c r="E6" s="40" t="s">
        <v>12</v>
      </c>
      <c r="F6" s="41" t="s">
        <v>13</v>
      </c>
      <c r="G6" s="40" t="s">
        <v>14</v>
      </c>
      <c r="I6" s="10"/>
      <c r="J6" s="11"/>
      <c r="K6" s="11"/>
      <c r="L6" s="11"/>
      <c r="M6" s="12"/>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8" hidden="false" customHeight="false" outlineLevel="0" collapsed="false">
      <c r="B7" s="42" t="str">
        <f aca="false">IF('Base de donnée articles'!B8="","",'Base de donnée articles'!B8)</f>
        <v>Cecemel</v>
      </c>
      <c r="C7" s="42" t="n">
        <f aca="false">IF('Base de donnée articles'!C8="","",'Base de donnée articles'!C8)</f>
        <v>1</v>
      </c>
      <c r="D7" s="42" t="n">
        <v>0</v>
      </c>
      <c r="E7" s="42" t="n">
        <f aca="false">IF(B7="","",SUMIFS('Journal entrées et sorties'!D$8:D$500,'Journal entrées et sorties'!C$8:C$500,B7))</f>
        <v>0</v>
      </c>
      <c r="F7" s="42" t="n">
        <f aca="false">IF(B7="","",SUMIFS('Journal entrées et sorties'!E$8:E$500,'Journal entrées et sorties'!C$8:C$500,B7))</f>
        <v>0</v>
      </c>
      <c r="G7" s="43" t="n">
        <f aca="false">IF(C7="","",D7+E7-F7)</f>
        <v>0</v>
      </c>
      <c r="I7" s="22"/>
      <c r="J7" s="18" t="s">
        <v>6</v>
      </c>
      <c r="K7" s="18"/>
      <c r="L7" s="18"/>
      <c r="M7" s="19"/>
    </row>
    <row r="8" customFormat="false" ht="13.8" hidden="false" customHeight="false" outlineLevel="0" collapsed="false">
      <c r="B8" s="44" t="str">
        <f aca="false">IF('Base de donnée articles'!B9="","",'Base de donnée articles'!B9)</f>
        <v>Coca normal </v>
      </c>
      <c r="C8" s="44" t="n">
        <f aca="false">IF('Base de donnée articles'!C9="","",'Base de donnée articles'!C9)</f>
        <v>2</v>
      </c>
      <c r="D8" s="44" t="n">
        <v>0</v>
      </c>
      <c r="E8" s="42" t="n">
        <f aca="false">IF(B8="","",SUMIFS('Journal entrées et sorties'!D$8:D$500,'Journal entrées et sorties'!C$8:C$500,B8))</f>
        <v>0</v>
      </c>
      <c r="F8" s="42" t="n">
        <f aca="false">IF(B8="","",SUMIFS('Journal entrées et sorties'!E$8:E$500,'Journal entrées et sorties'!C$8:C$500,B8))</f>
        <v>0</v>
      </c>
      <c r="G8" s="43" t="n">
        <f aca="false">IF(C8="","",D8+E8-F8)</f>
        <v>0</v>
      </c>
      <c r="I8" s="22"/>
      <c r="J8" s="23" t="s">
        <v>15</v>
      </c>
      <c r="K8" s="45"/>
      <c r="L8" s="45"/>
      <c r="M8" s="24"/>
    </row>
    <row r="9" customFormat="false" ht="13.8" hidden="false" customHeight="false" outlineLevel="0" collapsed="false">
      <c r="B9" s="44" t="str">
        <f aca="false">IF('Base de donnée articles'!B10="","",'Base de donnée articles'!B10)</f>
        <v>Coca light</v>
      </c>
      <c r="C9" s="44" t="n">
        <f aca="false">IF('Base de donnée articles'!C10="","",'Base de donnée articles'!C10)</f>
        <v>3</v>
      </c>
      <c r="D9" s="44" t="n">
        <v>0</v>
      </c>
      <c r="E9" s="42" t="n">
        <f aca="false">IF(B9="","",SUMIFS('Journal entrées et sorties'!D$8:D$500,'Journal entrées et sorties'!C$8:C$500,B9))</f>
        <v>0</v>
      </c>
      <c r="F9" s="42" t="n">
        <f aca="false">IF(B9="","",SUMIFS('Journal entrées et sorties'!E$8:E$500,'Journal entrées et sorties'!C$8:C$500,B9))</f>
        <v>0</v>
      </c>
      <c r="G9" s="43" t="n">
        <f aca="false">IF(C9="","",D9+E9-F9)</f>
        <v>0</v>
      </c>
      <c r="I9" s="22"/>
      <c r="J9" s="23" t="s">
        <v>8</v>
      </c>
      <c r="K9" s="45"/>
      <c r="L9" s="45"/>
      <c r="M9" s="24"/>
    </row>
    <row r="10" customFormat="false" ht="13.8" hidden="false" customHeight="false" outlineLevel="0" collapsed="false">
      <c r="B10" s="44" t="str">
        <f aca="false">IF('Base de donnée articles'!B11="","",'Base de donnée articles'!B11)</f>
        <v>Eau pétillante </v>
      </c>
      <c r="C10" s="44" t="n">
        <f aca="false">IF('Base de donnée articles'!C11="","",'Base de donnée articles'!C11)</f>
        <v>4</v>
      </c>
      <c r="D10" s="44" t="n">
        <v>0</v>
      </c>
      <c r="E10" s="42" t="n">
        <f aca="false">IF(B10="","",SUMIFS('Journal entrées et sorties'!D$8:D$500,'Journal entrées et sorties'!C$8:C$500,B10))</f>
        <v>0</v>
      </c>
      <c r="F10" s="42" t="n">
        <f aca="false">IF(B10="","",SUMIFS('Journal entrées et sorties'!E$8:E$500,'Journal entrées et sorties'!C$8:C$500,B10))</f>
        <v>0</v>
      </c>
      <c r="G10" s="43" t="n">
        <f aca="false">IF(C10="","",D10+E10-F10)</f>
        <v>0</v>
      </c>
      <c r="I10" s="26"/>
      <c r="J10" s="27"/>
      <c r="K10" s="27"/>
      <c r="L10" s="27"/>
      <c r="M10" s="28"/>
    </row>
    <row r="11" customFormat="false" ht="13.8" hidden="false" customHeight="false" outlineLevel="0" collapsed="false">
      <c r="B11" s="44" t="str">
        <f aca="false">IF('Base de donnée articles'!B12="","",'Base de donnée articles'!B12)</f>
        <v>Eau plate</v>
      </c>
      <c r="C11" s="44" t="n">
        <f aca="false">IF('Base de donnée articles'!C12="","",'Base de donnée articles'!C12)</f>
        <v>5</v>
      </c>
      <c r="D11" s="44" t="n">
        <v>0</v>
      </c>
      <c r="E11" s="42" t="n">
        <f aca="false">IF(B11="","",SUMIFS('Journal entrées et sorties'!D$8:D$500,'Journal entrées et sorties'!C$8:C$500,B11))</f>
        <v>0</v>
      </c>
      <c r="F11" s="42" t="n">
        <f aca="false">IF(B11="","",SUMIFS('Journal entrées et sorties'!E$8:E$500,'Journal entrées et sorties'!C$8:C$500,B11))</f>
        <v>0</v>
      </c>
      <c r="G11" s="43" t="n">
        <f aca="false">IF(C11="","",D11+E11-F11)</f>
        <v>0</v>
      </c>
    </row>
    <row r="12" customFormat="false" ht="13.8" hidden="false" customHeight="false" outlineLevel="0" collapsed="false">
      <c r="B12" s="44" t="str">
        <f aca="false">IF('Base de donnée articles'!B13="","",'Base de donnée articles'!B13)</f>
        <v>Fanta</v>
      </c>
      <c r="C12" s="44" t="n">
        <f aca="false">IF('Base de donnée articles'!C13="","",'Base de donnée articles'!C13)</f>
        <v>6</v>
      </c>
      <c r="D12" s="44" t="n">
        <v>0</v>
      </c>
      <c r="E12" s="42" t="n">
        <f aca="false">IF(B12="","",SUMIFS('Journal entrées et sorties'!D$8:D$500,'Journal entrées et sorties'!C$8:C$500,B12))</f>
        <v>0</v>
      </c>
      <c r="F12" s="42" t="n">
        <f aca="false">IF(B12="","",SUMIFS('Journal entrées et sorties'!E$8:E$500,'Journal entrées et sorties'!C$8:C$500,B12))</f>
        <v>0</v>
      </c>
      <c r="G12" s="43" t="n">
        <f aca="false">IF(C12="","",D12+E12-F12)</f>
        <v>0</v>
      </c>
      <c r="I12" s="29"/>
      <c r="J12" s="30"/>
      <c r="K12" s="30"/>
      <c r="L12" s="30"/>
      <c r="M12" s="31"/>
    </row>
    <row r="13" customFormat="false" ht="15" hidden="false" customHeight="false" outlineLevel="0" collapsed="false">
      <c r="B13" s="44" t="str">
        <f aca="false">IF('Base de donnée articles'!B14="","",'Base de donnée articles'!B14)</f>
        <v>Jupiler </v>
      </c>
      <c r="C13" s="44" t="n">
        <f aca="false">IF('Base de donnée articles'!C14="","",'Base de donnée articles'!C14)</f>
        <v>7</v>
      </c>
      <c r="D13" s="44" t="n">
        <v>0</v>
      </c>
      <c r="E13" s="42" t="n">
        <f aca="false">IF(B13="","",SUMIFS('Journal entrées et sorties'!D$8:D$500,'Journal entrées et sorties'!C$8:C$500,B13))</f>
        <v>0</v>
      </c>
      <c r="F13" s="42" t="n">
        <f aca="false">IF(B13="","",SUMIFS('Journal entrées et sorties'!E$8:E$500,'Journal entrées et sorties'!C$8:C$500,B13))</f>
        <v>0</v>
      </c>
      <c r="G13" s="43" t="n">
        <f aca="false">IF(C13="","",D13+E13-F13)</f>
        <v>0</v>
      </c>
      <c r="I13" s="32"/>
      <c r="J13" s="33"/>
      <c r="K13" s="34"/>
      <c r="L13" s="34"/>
      <c r="M13" s="35"/>
    </row>
    <row r="14" customFormat="false" ht="13.8" hidden="false" customHeight="false" outlineLevel="0" collapsed="false">
      <c r="B14" s="44" t="str">
        <f aca="false">IF('Base de donnée articles'!B15="","",'Base de donnée articles'!B15)</f>
        <v>Kriek</v>
      </c>
      <c r="C14" s="44" t="n">
        <f aca="false">IF('Base de donnée articles'!C15="","",'Base de donnée articles'!C15)</f>
        <v>8</v>
      </c>
      <c r="D14" s="44" t="n">
        <v>0</v>
      </c>
      <c r="E14" s="42" t="n">
        <f aca="false">IF(B14="","",SUMIFS('Journal entrées et sorties'!D$8:D$500,'Journal entrées et sorties'!C$8:C$500,B14))</f>
        <v>0</v>
      </c>
      <c r="F14" s="42" t="n">
        <f aca="false">IF(B14="","",SUMIFS('Journal entrées et sorties'!E$8:E$500,'Journal entrées et sorties'!C$8:C$500,B14))</f>
        <v>0</v>
      </c>
      <c r="G14" s="43" t="n">
        <f aca="false">IF(C14="","",D14+E14-F14)</f>
        <v>0</v>
      </c>
      <c r="I14" s="17"/>
      <c r="J14" s="36"/>
      <c r="K14" s="36"/>
      <c r="L14" s="36"/>
      <c r="M14" s="36"/>
    </row>
    <row r="15" customFormat="false" ht="13.8" hidden="false" customHeight="false" outlineLevel="0" collapsed="false">
      <c r="B15" s="44" t="str">
        <f aca="false">IF('Base de donnée articles'!B16="","",'Base de donnée articles'!B16)</f>
        <v>Vieux Temps</v>
      </c>
      <c r="C15" s="44" t="n">
        <f aca="false">IF('Base de donnée articles'!C16="","",'Base de donnée articles'!C16)</f>
        <v>9</v>
      </c>
      <c r="D15" s="44" t="n">
        <v>0</v>
      </c>
      <c r="E15" s="42" t="n">
        <f aca="false">IF(B15="","",SUMIFS('Journal entrées et sorties'!D$8:D$500,'Journal entrées et sorties'!C$8:C$500,B15))</f>
        <v>0</v>
      </c>
      <c r="F15" s="42" t="n">
        <f aca="false">IF(B15="","",SUMIFS('Journal entrées et sorties'!E$8:E$500,'Journal entrées et sorties'!C$8:C$500,B15))</f>
        <v>0</v>
      </c>
      <c r="G15" s="43" t="n">
        <f aca="false">IF(C15="","",D15+E15-F15)</f>
        <v>0</v>
      </c>
      <c r="I15" s="17"/>
      <c r="J15" s="34"/>
      <c r="K15" s="34"/>
      <c r="L15" s="34"/>
      <c r="M15" s="35"/>
    </row>
    <row r="16" customFormat="false" ht="15" hidden="false" customHeight="false" outlineLevel="0" collapsed="false">
      <c r="B16" s="44" t="str">
        <f aca="false">IF('Base de donnée articles'!B17="","",'Base de donnée articles'!B17)</f>
        <v/>
      </c>
      <c r="C16" s="44" t="str">
        <f aca="false">IF('Base de donnée articles'!C17="","",'Base de donnée articles'!C17)</f>
        <v/>
      </c>
      <c r="D16" s="44"/>
      <c r="E16" s="44" t="str">
        <f aca="false">IF(B16="","",SUMIFS('Journal entrées et sorties'!D$8:D$400,'Journal entrées et sorties'!C$8:C$400,C16))</f>
        <v/>
      </c>
      <c r="F16" s="44" t="str">
        <f aca="false">IF(C16="","",SUMIFS('Journal entrées et sorties'!E$8:E$500,'Journal entrées et sorties'!C$8:C$500,C16))</f>
        <v/>
      </c>
      <c r="G16" s="46" t="str">
        <f aca="false">IF(C16="","",D16+E16-F16)</f>
        <v/>
      </c>
      <c r="I16" s="32"/>
      <c r="J16" s="33"/>
      <c r="K16" s="34"/>
      <c r="L16" s="34"/>
      <c r="M16" s="35"/>
    </row>
    <row r="17" customFormat="false" ht="15" hidden="false" customHeight="false" outlineLevel="0" collapsed="false">
      <c r="B17" s="44" t="str">
        <f aca="false">IF('Base de donnée articles'!B18="","",'Base de donnée articles'!B18)</f>
        <v/>
      </c>
      <c r="C17" s="44" t="str">
        <f aca="false">IF('Base de donnée articles'!C18="","",'Base de donnée articles'!C18)</f>
        <v/>
      </c>
      <c r="D17" s="44"/>
      <c r="E17" s="44" t="str">
        <f aca="false">IF(B17="","",SUMIFS('Journal entrées et sorties'!D$8:D$400,'Journal entrées et sorties'!C$8:C$400,C17))</f>
        <v/>
      </c>
      <c r="F17" s="44" t="str">
        <f aca="false">IF(C17="","",SUMIFS('Journal entrées et sorties'!E$8:E$500,'Journal entrées et sorties'!C$8:C$500,C17))</f>
        <v/>
      </c>
      <c r="G17" s="46" t="str">
        <f aca="false">IF(C17="","",D17+E17-F17)</f>
        <v/>
      </c>
      <c r="I17" s="37"/>
      <c r="J17" s="38"/>
      <c r="K17" s="38"/>
      <c r="L17" s="38"/>
      <c r="M17" s="35"/>
    </row>
    <row r="18" customFormat="false" ht="15" hidden="false" customHeight="false" outlineLevel="0" collapsed="false">
      <c r="B18" s="44" t="str">
        <f aca="false">IF('Base de donnée articles'!B19="","",'Base de donnée articles'!B19)</f>
        <v/>
      </c>
      <c r="C18" s="44" t="str">
        <f aca="false">IF('Base de donnée articles'!C19="","",'Base de donnée articles'!C19)</f>
        <v/>
      </c>
      <c r="D18" s="44"/>
      <c r="E18" s="44" t="str">
        <f aca="false">IF(B18="","",SUMIFS('Journal entrées et sorties'!D$8:D$400,'Journal entrées et sorties'!C$8:C$400,C18))</f>
        <v/>
      </c>
      <c r="F18" s="44" t="str">
        <f aca="false">IF(C18="","",SUMIFS('Journal entrées et sorties'!E$8:E$500,'Journal entrées et sorties'!C$8:C$500,C18))</f>
        <v/>
      </c>
      <c r="G18" s="46" t="str">
        <f aca="false">IF(C18="","",D18+E18-F18)</f>
        <v/>
      </c>
      <c r="I18" s="37"/>
      <c r="J18" s="38"/>
      <c r="K18" s="38"/>
      <c r="L18" s="38"/>
      <c r="M18" s="35"/>
    </row>
    <row r="19" customFormat="false" ht="13.8" hidden="false" customHeight="false" outlineLevel="0" collapsed="false">
      <c r="B19" s="44" t="str">
        <f aca="false">IF('Base de donnée articles'!B20="","",'Base de donnée articles'!B20)</f>
        <v/>
      </c>
      <c r="C19" s="44" t="str">
        <f aca="false">IF('Base de donnée articles'!C20="","",'Base de donnée articles'!C20)</f>
        <v/>
      </c>
      <c r="D19" s="44"/>
      <c r="E19" s="44" t="str">
        <f aca="false">IF(B19="","",SUMIFS('Journal entrées et sorties'!D$8:D$400,'Journal entrées et sorties'!C$8:C$400,C19))</f>
        <v/>
      </c>
      <c r="F19" s="44" t="str">
        <f aca="false">IF(C19="","",SUMIFS('Journal entrées et sorties'!E$8:E$500,'Journal entrées et sorties'!C$8:C$500,C19))</f>
        <v/>
      </c>
      <c r="G19" s="46" t="str">
        <f aca="false">IF(C19="","",D19+E19-F19)</f>
        <v/>
      </c>
      <c r="I19" s="26"/>
      <c r="J19" s="27"/>
      <c r="K19" s="27"/>
      <c r="L19" s="27"/>
      <c r="M19" s="28"/>
    </row>
    <row r="20" customFormat="false" ht="13.8" hidden="false" customHeight="false" outlineLevel="0" collapsed="false">
      <c r="B20" s="44" t="str">
        <f aca="false">IF('Base de donnée articles'!B21="","",'Base de donnée articles'!B21)</f>
        <v/>
      </c>
      <c r="C20" s="44" t="str">
        <f aca="false">IF('Base de donnée articles'!C21="","",'Base de donnée articles'!C21)</f>
        <v/>
      </c>
      <c r="D20" s="44"/>
      <c r="E20" s="44" t="str">
        <f aca="false">IF(B20="","",SUMIFS('Journal entrées et sorties'!D$8:D$400,'Journal entrées et sorties'!C$8:C$400,C20))</f>
        <v/>
      </c>
      <c r="F20" s="44" t="str">
        <f aca="false">IF(C20="","",SUMIFS('Journal entrées et sorties'!E$8:E$500,'Journal entrées et sorties'!C$8:C$500,C20))</f>
        <v/>
      </c>
      <c r="G20" s="46" t="str">
        <f aca="false">IF(C20="","",D20+E20-F20)</f>
        <v/>
      </c>
    </row>
    <row r="21" customFormat="false" ht="13.8" hidden="false" customHeight="false" outlineLevel="0" collapsed="false">
      <c r="B21" s="44" t="str">
        <f aca="false">IF('Base de donnée articles'!B22="","",'Base de donnée articles'!B22)</f>
        <v/>
      </c>
      <c r="C21" s="44" t="str">
        <f aca="false">IF('Base de donnée articles'!C22="","",'Base de donnée articles'!C22)</f>
        <v/>
      </c>
      <c r="D21" s="44"/>
      <c r="E21" s="44" t="str">
        <f aca="false">IF(B21="","",SUMIFS('Journal entrées et sorties'!D$8:D$400,'Journal entrées et sorties'!C$8:C$400,C21))</f>
        <v/>
      </c>
      <c r="F21" s="44" t="str">
        <f aca="false">IF(C21="","",SUMIFS('Journal entrées et sorties'!E$8:E$500,'Journal entrées et sorties'!C$8:C$500,C21))</f>
        <v/>
      </c>
      <c r="G21" s="46" t="str">
        <f aca="false">IF(C21="","",D21+E21-F21)</f>
        <v/>
      </c>
    </row>
    <row r="22" customFormat="false" ht="13.8" hidden="false" customHeight="false" outlineLevel="0" collapsed="false">
      <c r="B22" s="44" t="str">
        <f aca="false">IF('Base de donnée articles'!B23="","",'Base de donnée articles'!B23)</f>
        <v/>
      </c>
      <c r="C22" s="44" t="str">
        <f aca="false">IF('Base de donnée articles'!C23="","",'Base de donnée articles'!C23)</f>
        <v/>
      </c>
      <c r="D22" s="44"/>
      <c r="E22" s="44" t="str">
        <f aca="false">IF(B22="","",SUMIFS('Journal entrées et sorties'!D$8:D$400,'Journal entrées et sorties'!C$8:C$400,C22))</f>
        <v/>
      </c>
      <c r="F22" s="44" t="str">
        <f aca="false">IF(C22="","",SUMIFS('Journal entrées et sorties'!E$8:E$500,'Journal entrées et sorties'!C$8:C$500,C22))</f>
        <v/>
      </c>
      <c r="G22" s="46" t="str">
        <f aca="false">IF(C22="","",D22+E22-F22)</f>
        <v/>
      </c>
    </row>
    <row r="23" customFormat="false" ht="13.8" hidden="false" customHeight="false" outlineLevel="0" collapsed="false">
      <c r="B23" s="44" t="str">
        <f aca="false">IF('Base de donnée articles'!B24="","",'Base de donnée articles'!B24)</f>
        <v/>
      </c>
      <c r="C23" s="44" t="str">
        <f aca="false">IF('Base de donnée articles'!C24="","",'Base de donnée articles'!C24)</f>
        <v/>
      </c>
      <c r="D23" s="44"/>
      <c r="E23" s="44" t="str">
        <f aca="false">IF(B23="","",SUMIFS('Journal entrées et sorties'!D$8:D$400,'Journal entrées et sorties'!C$8:C$400,C23))</f>
        <v/>
      </c>
      <c r="F23" s="44" t="str">
        <f aca="false">IF(C23="","",SUMIFS('Journal entrées et sorties'!E$8:E$500,'Journal entrées et sorties'!C$8:C$500,C23))</f>
        <v/>
      </c>
      <c r="G23" s="46" t="str">
        <f aca="false">IF(C23="","",D23+E23-F23)</f>
        <v/>
      </c>
    </row>
    <row r="24" customFormat="false" ht="13.8" hidden="false" customHeight="false" outlineLevel="0" collapsed="false">
      <c r="B24" s="44" t="str">
        <f aca="false">IF('Base de donnée articles'!B25="","",'Base de donnée articles'!B25)</f>
        <v/>
      </c>
      <c r="C24" s="44" t="str">
        <f aca="false">IF('Base de donnée articles'!C25="","",'Base de donnée articles'!C25)</f>
        <v/>
      </c>
      <c r="D24" s="44"/>
      <c r="E24" s="44" t="str">
        <f aca="false">IF(B24="","",SUMIFS('Journal entrées et sorties'!D$8:D$400,'Journal entrées et sorties'!C$8:C$400,C24))</f>
        <v/>
      </c>
      <c r="F24" s="44" t="str">
        <f aca="false">IF(C24="","",SUMIFS('Journal entrées et sorties'!E$8:E$500,'Journal entrées et sorties'!C$8:C$500,C24))</f>
        <v/>
      </c>
      <c r="G24" s="46" t="str">
        <f aca="false">IF(C24="","",D24+E24-F24)</f>
        <v/>
      </c>
    </row>
    <row r="25" customFormat="false" ht="13.8" hidden="false" customHeight="false" outlineLevel="0" collapsed="false">
      <c r="B25" s="44" t="str">
        <f aca="false">IF('Base de donnée articles'!B26="","",'Base de donnée articles'!B26)</f>
        <v/>
      </c>
      <c r="C25" s="44" t="str">
        <f aca="false">IF('Base de donnée articles'!C26="","",'Base de donnée articles'!C26)</f>
        <v/>
      </c>
      <c r="D25" s="44"/>
      <c r="E25" s="44" t="str">
        <f aca="false">IF(B25="","",SUMIFS('Journal entrées et sorties'!D$8:D$400,'Journal entrées et sorties'!C$8:C$400,C25))</f>
        <v/>
      </c>
      <c r="F25" s="44" t="str">
        <f aca="false">IF(C25="","",SUMIFS('Journal entrées et sorties'!E$8:E$500,'Journal entrées et sorties'!C$8:C$500,C25))</f>
        <v/>
      </c>
      <c r="G25" s="46" t="str">
        <f aca="false">IF(C25="","",D25+E25-F25)</f>
        <v/>
      </c>
    </row>
    <row r="26" customFormat="false" ht="13.8" hidden="false" customHeight="false" outlineLevel="0" collapsed="false">
      <c r="B26" s="44" t="str">
        <f aca="false">IF('Base de donnée articles'!B27="","",'Base de donnée articles'!B27)</f>
        <v/>
      </c>
      <c r="C26" s="44" t="str">
        <f aca="false">IF('Base de donnée articles'!C27="","",'Base de donnée articles'!C27)</f>
        <v/>
      </c>
      <c r="D26" s="44"/>
      <c r="E26" s="44" t="str">
        <f aca="false">IF(B26="","",SUMIFS('Journal entrées et sorties'!D$8:D$400,'Journal entrées et sorties'!C$8:C$400,C26))</f>
        <v/>
      </c>
      <c r="F26" s="44" t="str">
        <f aca="false">IF(C26="","",SUMIFS('Journal entrées et sorties'!E$8:E$500,'Journal entrées et sorties'!C$8:C$500,C26))</f>
        <v/>
      </c>
      <c r="G26" s="46" t="str">
        <f aca="false">IF(C26="","",D26+E26-F26)</f>
        <v/>
      </c>
    </row>
    <row r="27" customFormat="false" ht="13.8" hidden="false" customHeight="false" outlineLevel="0" collapsed="false">
      <c r="B27" s="44" t="str">
        <f aca="false">IF('Base de donnée articles'!B28="","",'Base de donnée articles'!B28)</f>
        <v/>
      </c>
      <c r="C27" s="44" t="str">
        <f aca="false">IF('Base de donnée articles'!C28="","",'Base de donnée articles'!C28)</f>
        <v/>
      </c>
      <c r="D27" s="44"/>
      <c r="E27" s="44" t="str">
        <f aca="false">IF(B27="","",SUMIFS('Journal entrées et sorties'!D$8:D$400,'Journal entrées et sorties'!C$8:C$400,C27))</f>
        <v/>
      </c>
      <c r="F27" s="44" t="str">
        <f aca="false">IF(C27="","",SUMIFS('Journal entrées et sorties'!E$8:E$500,'Journal entrées et sorties'!C$8:C$500,C27))</f>
        <v/>
      </c>
      <c r="G27" s="46" t="str">
        <f aca="false">IF(C27="","",D27+E27-F27)</f>
        <v/>
      </c>
    </row>
    <row r="28" customFormat="false" ht="13.8" hidden="false" customHeight="false" outlineLevel="0" collapsed="false">
      <c r="B28" s="44" t="str">
        <f aca="false">IF('Base de donnée articles'!B29="","",'Base de donnée articles'!B29)</f>
        <v/>
      </c>
      <c r="C28" s="44" t="str">
        <f aca="false">IF('Base de donnée articles'!C29="","",'Base de donnée articles'!C29)</f>
        <v/>
      </c>
      <c r="D28" s="44"/>
      <c r="E28" s="44" t="str">
        <f aca="false">IF(B28="","",SUMIFS('Journal entrées et sorties'!D$8:D$400,'Journal entrées et sorties'!C$8:C$400,C28))</f>
        <v/>
      </c>
      <c r="F28" s="44" t="str">
        <f aca="false">IF(C28="","",SUMIFS('Journal entrées et sorties'!E$8:E$500,'Journal entrées et sorties'!C$8:C$500,C28))</f>
        <v/>
      </c>
      <c r="G28" s="46" t="str">
        <f aca="false">IF(C28="","",D28+E28-F28)</f>
        <v/>
      </c>
    </row>
    <row r="29" customFormat="false" ht="13.8" hidden="false" customHeight="false" outlineLevel="0" collapsed="false">
      <c r="B29" s="44" t="str">
        <f aca="false">IF('Base de donnée articles'!B30="","",'Base de donnée articles'!B30)</f>
        <v/>
      </c>
      <c r="C29" s="44" t="str">
        <f aca="false">IF('Base de donnée articles'!C30="","",'Base de donnée articles'!C30)</f>
        <v/>
      </c>
      <c r="D29" s="44"/>
      <c r="E29" s="44" t="str">
        <f aca="false">IF(B29="","",SUMIFS('Journal entrées et sorties'!D$8:D$400,'Journal entrées et sorties'!C$8:C$400,C29))</f>
        <v/>
      </c>
      <c r="F29" s="44" t="str">
        <f aca="false">IF(C29="","",SUMIFS('Journal entrées et sorties'!E$8:E$500,'Journal entrées et sorties'!C$8:C$500,C29))</f>
        <v/>
      </c>
      <c r="G29" s="46" t="str">
        <f aca="false">IF(C29="","",D29+E29-F29)</f>
        <v/>
      </c>
    </row>
    <row r="30" customFormat="false" ht="13.8" hidden="false" customHeight="false" outlineLevel="0" collapsed="false">
      <c r="B30" s="44" t="str">
        <f aca="false">IF('Base de donnée articles'!B31="","",'Base de donnée articles'!B31)</f>
        <v/>
      </c>
      <c r="C30" s="44" t="str">
        <f aca="false">IF('Base de donnée articles'!C31="","",'Base de donnée articles'!C31)</f>
        <v/>
      </c>
      <c r="D30" s="44"/>
      <c r="E30" s="44" t="str">
        <f aca="false">IF(B30="","",SUMIFS('Journal entrées et sorties'!D$8:D$400,'Journal entrées et sorties'!C$8:C$400,C30))</f>
        <v/>
      </c>
      <c r="F30" s="44" t="str">
        <f aca="false">IF(C30="","",SUMIFS('Journal entrées et sorties'!E$8:E$500,'Journal entrées et sorties'!C$8:C$500,C30))</f>
        <v/>
      </c>
      <c r="G30" s="46" t="str">
        <f aca="false">IF(C30="","",D30+E30-F30)</f>
        <v/>
      </c>
    </row>
    <row r="31" customFormat="false" ht="13.8" hidden="false" customHeight="false" outlineLevel="0" collapsed="false">
      <c r="B31" s="44" t="str">
        <f aca="false">IF('Base de donnée articles'!B32="","",'Base de donnée articles'!B32)</f>
        <v/>
      </c>
      <c r="C31" s="44" t="str">
        <f aca="false">IF('Base de donnée articles'!C32="","",'Base de donnée articles'!C32)</f>
        <v/>
      </c>
      <c r="D31" s="44"/>
      <c r="E31" s="44" t="str">
        <f aca="false">IF(B31="","",SUMIFS('Journal entrées et sorties'!D$8:D$400,'Journal entrées et sorties'!C$8:C$400,C31))</f>
        <v/>
      </c>
      <c r="F31" s="44" t="str">
        <f aca="false">IF(C31="","",SUMIFS('Journal entrées et sorties'!E$8:E$500,'Journal entrées et sorties'!C$8:C$500,C31))</f>
        <v/>
      </c>
      <c r="G31" s="46" t="str">
        <f aca="false">IF(C31="","",D31+E31-F31)</f>
        <v/>
      </c>
    </row>
    <row r="32" customFormat="false" ht="13.8" hidden="false" customHeight="false" outlineLevel="0" collapsed="false">
      <c r="B32" s="44" t="str">
        <f aca="false">IF('Base de donnée articles'!B33="","",'Base de donnée articles'!B33)</f>
        <v/>
      </c>
      <c r="C32" s="44" t="str">
        <f aca="false">IF('Base de donnée articles'!C33="","",'Base de donnée articles'!C33)</f>
        <v/>
      </c>
      <c r="D32" s="44"/>
      <c r="E32" s="44" t="str">
        <f aca="false">IF(B32="","",SUMIFS('Journal entrées et sorties'!D$8:D$400,'Journal entrées et sorties'!C$8:C$400,C32))</f>
        <v/>
      </c>
      <c r="F32" s="44" t="str">
        <f aca="false">IF(C32="","",SUMIFS('Journal entrées et sorties'!E$8:E$500,'Journal entrées et sorties'!C$8:C$500,C32))</f>
        <v/>
      </c>
      <c r="G32" s="46" t="str">
        <f aca="false">IF(C32="","",D32+E32-F32)</f>
        <v/>
      </c>
    </row>
    <row r="33" customFormat="false" ht="13.8" hidden="false" customHeight="false" outlineLevel="0" collapsed="false">
      <c r="B33" s="44" t="str">
        <f aca="false">IF('Base de donnée articles'!B34="","",'Base de donnée articles'!B34)</f>
        <v/>
      </c>
      <c r="C33" s="44" t="str">
        <f aca="false">IF('Base de donnée articles'!C34="","",'Base de donnée articles'!C34)</f>
        <v/>
      </c>
      <c r="D33" s="44"/>
      <c r="E33" s="44" t="str">
        <f aca="false">IF(B33="","",SUMIFS('Journal entrées et sorties'!D$8:D$400,'Journal entrées et sorties'!C$8:C$400,C33))</f>
        <v/>
      </c>
      <c r="F33" s="44" t="str">
        <f aca="false">IF(C33="","",SUMIFS('Journal entrées et sorties'!E$8:E$500,'Journal entrées et sorties'!C$8:C$500,C33))</f>
        <v/>
      </c>
      <c r="G33" s="46" t="str">
        <f aca="false">IF(C33="","",D33+E33-F33)</f>
        <v/>
      </c>
    </row>
    <row r="34" customFormat="false" ht="13.8" hidden="false" customHeight="false" outlineLevel="0" collapsed="false">
      <c r="B34" s="44" t="str">
        <f aca="false">IF('Base de donnée articles'!B35="","",'Base de donnée articles'!B35)</f>
        <v/>
      </c>
      <c r="C34" s="44" t="str">
        <f aca="false">IF('Base de donnée articles'!C35="","",'Base de donnée articles'!C35)</f>
        <v/>
      </c>
      <c r="D34" s="44"/>
      <c r="E34" s="44" t="str">
        <f aca="false">IF(B34="","",SUMIFS('Journal entrées et sorties'!D$8:D$400,'Journal entrées et sorties'!C$8:C$400,C34))</f>
        <v/>
      </c>
      <c r="F34" s="44" t="str">
        <f aca="false">IF(C34="","",SUMIFS('Journal entrées et sorties'!E$8:E$500,'Journal entrées et sorties'!C$8:C$500,C34))</f>
        <v/>
      </c>
      <c r="G34" s="46" t="str">
        <f aca="false">IF(C34="","",D34+E34-F34)</f>
        <v/>
      </c>
    </row>
    <row r="35" customFormat="false" ht="13.8" hidden="false" customHeight="false" outlineLevel="0" collapsed="false">
      <c r="B35" s="44" t="str">
        <f aca="false">IF('Base de donnée articles'!B36="","",'Base de donnée articles'!B36)</f>
        <v/>
      </c>
      <c r="C35" s="44" t="str">
        <f aca="false">IF('Base de donnée articles'!C36="","",'Base de donnée articles'!C36)</f>
        <v/>
      </c>
      <c r="D35" s="44"/>
      <c r="E35" s="44" t="str">
        <f aca="false">IF(B35="","",SUMIFS('Journal entrées et sorties'!D$8:D$400,'Journal entrées et sorties'!C$8:C$400,C35))</f>
        <v/>
      </c>
      <c r="F35" s="44" t="str">
        <f aca="false">IF(C35="","",SUMIFS('Journal entrées et sorties'!E$8:E$500,'Journal entrées et sorties'!C$8:C$500,C35))</f>
        <v/>
      </c>
      <c r="G35" s="46" t="str">
        <f aca="false">IF(C35="","",D35+E35-F35)</f>
        <v/>
      </c>
    </row>
    <row r="36" customFormat="false" ht="13.8" hidden="false" customHeight="false" outlineLevel="0" collapsed="false">
      <c r="B36" s="44" t="str">
        <f aca="false">IF('Base de donnée articles'!B37="","",'Base de donnée articles'!B37)</f>
        <v/>
      </c>
      <c r="C36" s="44" t="str">
        <f aca="false">IF('Base de donnée articles'!C37="","",'Base de donnée articles'!C37)</f>
        <v/>
      </c>
      <c r="D36" s="44"/>
      <c r="E36" s="44" t="str">
        <f aca="false">IF(B36="","",SUMIFS('Journal entrées et sorties'!D$8:D$400,'Journal entrées et sorties'!C$8:C$400,C36))</f>
        <v/>
      </c>
      <c r="F36" s="44" t="str">
        <f aca="false">IF(C36="","",SUMIFS('Journal entrées et sorties'!E$8:E$500,'Journal entrées et sorties'!C$8:C$500,C36))</f>
        <v/>
      </c>
      <c r="G36" s="46" t="str">
        <f aca="false">IF(C36="","",D36+E36-F36)</f>
        <v/>
      </c>
    </row>
    <row r="37" customFormat="false" ht="13.8" hidden="false" customHeight="false" outlineLevel="0" collapsed="false">
      <c r="B37" s="44" t="str">
        <f aca="false">IF('Base de donnée articles'!B38="","",'Base de donnée articles'!B38)</f>
        <v/>
      </c>
      <c r="C37" s="44" t="str">
        <f aca="false">IF('Base de donnée articles'!C38="","",'Base de donnée articles'!C38)</f>
        <v/>
      </c>
      <c r="D37" s="44"/>
      <c r="E37" s="44" t="str">
        <f aca="false">IF(B37="","",SUMIFS('Journal entrées et sorties'!D$8:D$400,'Journal entrées et sorties'!C$8:C$400,C37))</f>
        <v/>
      </c>
      <c r="F37" s="44" t="str">
        <f aca="false">IF(C37="","",SUMIFS('Journal entrées et sorties'!E$8:E$500,'Journal entrées et sorties'!C$8:C$500,C37))</f>
        <v/>
      </c>
      <c r="G37" s="46" t="str">
        <f aca="false">IF(C37="","",D37+E37-F37)</f>
        <v/>
      </c>
    </row>
    <row r="38" customFormat="false" ht="13.8" hidden="false" customHeight="false" outlineLevel="0" collapsed="false">
      <c r="B38" s="44" t="str">
        <f aca="false">IF('Base de donnée articles'!B39="","",'Base de donnée articles'!B39)</f>
        <v/>
      </c>
      <c r="C38" s="44" t="str">
        <f aca="false">IF('Base de donnée articles'!C39="","",'Base de donnée articles'!C39)</f>
        <v/>
      </c>
      <c r="E38" s="44" t="str">
        <f aca="false">IF(B38="","",SUMIFS('Journal entrées et sorties'!D$8:D$400,'Journal entrées et sorties'!C$8:C$400,C38))</f>
        <v/>
      </c>
      <c r="F38" s="44" t="str">
        <f aca="false">IF(C38="","",SUMIFS('Journal entrées et sorties'!E$8:E$500,'Journal entrées et sorties'!C$8:C$500,C38))</f>
        <v/>
      </c>
      <c r="G38" s="46" t="str">
        <f aca="false">IF(C38="","",D38+E38-F38)</f>
        <v/>
      </c>
    </row>
    <row r="39" customFormat="false" ht="13.8" hidden="false" customHeight="false" outlineLevel="0" collapsed="false">
      <c r="B39" s="44" t="str">
        <f aca="false">IF('Base de donnée articles'!B40="","",'Base de donnée articles'!B40)</f>
        <v/>
      </c>
      <c r="C39" s="44" t="str">
        <f aca="false">IF('Base de donnée articles'!C40="","",'Base de donnée articles'!C40)</f>
        <v/>
      </c>
      <c r="E39" s="44" t="str">
        <f aca="false">IF(B39="","",SUMIFS('Journal entrées et sorties'!D$8:D$400,'Journal entrées et sorties'!C$8:C$400,C39))</f>
        <v/>
      </c>
      <c r="F39" s="44" t="str">
        <f aca="false">IF(C39="","",SUMIFS('Journal entrées et sorties'!E$8:E$500,'Journal entrées et sorties'!C$8:C$500,C39))</f>
        <v/>
      </c>
      <c r="G39" s="46" t="str">
        <f aca="false">IF(C39="","",D39+E39-F39)</f>
        <v/>
      </c>
    </row>
    <row r="40" customFormat="false" ht="13.8" hidden="false" customHeight="false" outlineLevel="0" collapsed="false">
      <c r="B40" s="44" t="str">
        <f aca="false">IF('Base de donnée articles'!B41="","",'Base de donnée articles'!B41)</f>
        <v/>
      </c>
      <c r="C40" s="44" t="str">
        <f aca="false">IF('Base de donnée articles'!C41="","",'Base de donnée articles'!C41)</f>
        <v/>
      </c>
      <c r="E40" s="44" t="str">
        <f aca="false">IF(B40="","",SUMIFS('Journal entrées et sorties'!D$8:D$400,'Journal entrées et sorties'!C$8:C$400,C40))</f>
        <v/>
      </c>
      <c r="F40" s="44" t="str">
        <f aca="false">IF(C40="","",SUMIFS('Journal entrées et sorties'!E$8:E$500,'Journal entrées et sorties'!C$8:C$500,C40))</f>
        <v/>
      </c>
      <c r="G40" s="46" t="str">
        <f aca="false">IF(C40="","",D40+E40-F40)</f>
        <v/>
      </c>
    </row>
    <row r="41" customFormat="false" ht="13.8" hidden="false" customHeight="false" outlineLevel="0" collapsed="false">
      <c r="B41" s="44" t="str">
        <f aca="false">IF('Base de donnée articles'!B42="","",'Base de donnée articles'!B42)</f>
        <v/>
      </c>
      <c r="C41" s="44" t="str">
        <f aca="false">IF('Base de donnée articles'!C42="","",'Base de donnée articles'!C42)</f>
        <v/>
      </c>
      <c r="E41" s="44" t="str">
        <f aca="false">IF(B41="","",SUMIFS('Journal entrées et sorties'!D$8:D$400,'Journal entrées et sorties'!C$8:C$400,C41))</f>
        <v/>
      </c>
      <c r="F41" s="44" t="str">
        <f aca="false">IF(C41="","",SUMIFS('Journal entrées et sorties'!E$8:E$500,'Journal entrées et sorties'!C$8:C$500,C41))</f>
        <v/>
      </c>
      <c r="G41" s="46" t="str">
        <f aca="false">IF(C41="","",D41+E41-F41)</f>
        <v/>
      </c>
    </row>
    <row r="42" customFormat="false" ht="13.8" hidden="false" customHeight="false" outlineLevel="0" collapsed="false">
      <c r="B42" s="44" t="str">
        <f aca="false">IF('Base de donnée articles'!B43="","",'Base de donnée articles'!B43)</f>
        <v/>
      </c>
      <c r="C42" s="44" t="str">
        <f aca="false">IF('Base de donnée articles'!C43="","",'Base de donnée articles'!C43)</f>
        <v/>
      </c>
      <c r="E42" s="44" t="str">
        <f aca="false">IF(B42="","",SUMIFS('Journal entrées et sorties'!D$8:D$400,'Journal entrées et sorties'!C$8:C$400,C42))</f>
        <v/>
      </c>
      <c r="F42" s="44" t="str">
        <f aca="false">IF(C42="","",SUMIFS('Journal entrées et sorties'!E$8:E$500,'Journal entrées et sorties'!C$8:C$500,C42))</f>
        <v/>
      </c>
      <c r="G42" s="46" t="str">
        <f aca="false">IF(C42="","",D42+E42-F42)</f>
        <v/>
      </c>
    </row>
    <row r="43" customFormat="false" ht="13.8" hidden="false" customHeight="false" outlineLevel="0" collapsed="false">
      <c r="B43" s="44" t="str">
        <f aca="false">IF('Base de donnée articles'!B44="","",'Base de donnée articles'!B44)</f>
        <v/>
      </c>
      <c r="C43" s="44" t="str">
        <f aca="false">IF('Base de donnée articles'!C44="","",'Base de donnée articles'!C44)</f>
        <v/>
      </c>
      <c r="E43" s="44" t="str">
        <f aca="false">IF(B43="","",SUMIFS('Journal entrées et sorties'!D$8:D$400,'Journal entrées et sorties'!C$8:C$400,C43))</f>
        <v/>
      </c>
      <c r="F43" s="44" t="str">
        <f aca="false">IF(C43="","",SUMIFS('Journal entrées et sorties'!E$8:E$500,'Journal entrées et sorties'!C$8:C$500,C43))</f>
        <v/>
      </c>
      <c r="G43" s="46" t="str">
        <f aca="false">IF(C43="","",D43+E43-F43)</f>
        <v/>
      </c>
    </row>
    <row r="44" customFormat="false" ht="13.8" hidden="false" customHeight="false" outlineLevel="0" collapsed="false">
      <c r="B44" s="44" t="str">
        <f aca="false">IF('Base de donnée articles'!B45="","",'Base de donnée articles'!B45)</f>
        <v/>
      </c>
      <c r="C44" s="44" t="str">
        <f aca="false">IF('Base de donnée articles'!C45="","",'Base de donnée articles'!C45)</f>
        <v/>
      </c>
      <c r="E44" s="44" t="str">
        <f aca="false">IF(B44="","",SUMIFS('Journal entrées et sorties'!D$8:D$400,'Journal entrées et sorties'!C$8:C$400,C44))</f>
        <v/>
      </c>
      <c r="F44" s="44" t="str">
        <f aca="false">IF(C44="","",SUMIFS('Journal entrées et sorties'!E$8:E$500,'Journal entrées et sorties'!C$8:C$500,C44))</f>
        <v/>
      </c>
      <c r="G44" s="46" t="str">
        <f aca="false">IF(C44="","",D44+E44-F44)</f>
        <v/>
      </c>
    </row>
    <row r="45" customFormat="false" ht="13.8" hidden="false" customHeight="false" outlineLevel="0" collapsed="false">
      <c r="B45" s="44" t="str">
        <f aca="false">IF('Base de donnée articles'!B46="","",'Base de donnée articles'!B46)</f>
        <v/>
      </c>
      <c r="C45" s="44" t="str">
        <f aca="false">IF('Base de donnée articles'!C46="","",'Base de donnée articles'!C46)</f>
        <v/>
      </c>
      <c r="E45" s="44" t="str">
        <f aca="false">IF(B45="","",SUMIFS('Journal entrées et sorties'!D$8:D$400,'Journal entrées et sorties'!C$8:C$400,C45))</f>
        <v/>
      </c>
      <c r="F45" s="44" t="str">
        <f aca="false">IF(C45="","",SUMIFS('Journal entrées et sorties'!E$8:E$500,'Journal entrées et sorties'!C$8:C$500,C45))</f>
        <v/>
      </c>
      <c r="G45" s="46" t="str">
        <f aca="false">IF(C45="","",D45+E45-F45)</f>
        <v/>
      </c>
    </row>
    <row r="46" customFormat="false" ht="13.8" hidden="false" customHeight="false" outlineLevel="0" collapsed="false">
      <c r="B46" s="44" t="str">
        <f aca="false">IF('Base de donnée articles'!B47="","",'Base de donnée articles'!B47)</f>
        <v/>
      </c>
      <c r="C46" s="44" t="str">
        <f aca="false">IF('Base de donnée articles'!C47="","",'Base de donnée articles'!C47)</f>
        <v/>
      </c>
      <c r="E46" s="44" t="str">
        <f aca="false">IF(B46="","",SUMIFS('Journal entrées et sorties'!D$8:D$400,'Journal entrées et sorties'!C$8:C$400,C46))</f>
        <v/>
      </c>
      <c r="F46" s="44" t="str">
        <f aca="false">IF(C46="","",SUMIFS('Journal entrées et sorties'!E$8:E$500,'Journal entrées et sorties'!C$8:C$500,C46))</f>
        <v/>
      </c>
      <c r="G46" s="46" t="str">
        <f aca="false">IF(C46="","",D46+E46-F46)</f>
        <v/>
      </c>
    </row>
    <row r="47" customFormat="false" ht="13.8" hidden="false" customHeight="false" outlineLevel="0" collapsed="false">
      <c r="B47" s="44" t="str">
        <f aca="false">IF('Base de donnée articles'!B48="","",'Base de donnée articles'!B48)</f>
        <v/>
      </c>
      <c r="C47" s="44" t="str">
        <f aca="false">IF('Base de donnée articles'!C48="","",'Base de donnée articles'!C48)</f>
        <v/>
      </c>
      <c r="E47" s="44" t="str">
        <f aca="false">IF(B47="","",SUMIFS('Journal entrées et sorties'!D$8:D$400,'Journal entrées et sorties'!C$8:C$400,C47))</f>
        <v/>
      </c>
      <c r="F47" s="44" t="str">
        <f aca="false">IF(C47="","",SUMIFS('Journal entrées et sorties'!E$8:E$500,'Journal entrées et sorties'!C$8:C$500,C47))</f>
        <v/>
      </c>
      <c r="G47" s="46" t="str">
        <f aca="false">IF(C47="","",D47+E47-F47)</f>
        <v/>
      </c>
    </row>
    <row r="48" customFormat="false" ht="13.8" hidden="false" customHeight="false" outlineLevel="0" collapsed="false">
      <c r="B48" s="44" t="str">
        <f aca="false">IF('Base de donnée articles'!B49="","",'Base de donnée articles'!B49)</f>
        <v/>
      </c>
      <c r="C48" s="44" t="str">
        <f aca="false">IF('Base de donnée articles'!C49="","",'Base de donnée articles'!C49)</f>
        <v/>
      </c>
      <c r="E48" s="44" t="str">
        <f aca="false">IF(B48="","",SUMIFS('Journal entrées et sorties'!D$8:D$400,'Journal entrées et sorties'!C$8:C$400,C48))</f>
        <v/>
      </c>
      <c r="F48" s="44" t="str">
        <f aca="false">IF(C48="","",SUMIFS('Journal entrées et sorties'!E$8:E$500,'Journal entrées et sorties'!C$8:C$500,C48))</f>
        <v/>
      </c>
      <c r="G48" s="46" t="str">
        <f aca="false">IF(C48="","",D48+E48-F48)</f>
        <v/>
      </c>
    </row>
    <row r="49" customFormat="false" ht="13.8" hidden="false" customHeight="false" outlineLevel="0" collapsed="false">
      <c r="B49" s="44" t="str">
        <f aca="false">IF('Base de donnée articles'!B50="","",'Base de donnée articles'!B50)</f>
        <v/>
      </c>
      <c r="C49" s="44" t="str">
        <f aca="false">IF('Base de donnée articles'!C50="","",'Base de donnée articles'!C50)</f>
        <v/>
      </c>
      <c r="E49" s="44" t="str">
        <f aca="false">IF(B49="","",SUMIFS('Journal entrées et sorties'!D$8:D$400,'Journal entrées et sorties'!C$8:C$400,C49))</f>
        <v/>
      </c>
      <c r="F49" s="44" t="str">
        <f aca="false">IF(C49="","",SUMIFS('Journal entrées et sorties'!E$8:E$500,'Journal entrées et sorties'!C$8:C$500,C49))</f>
        <v/>
      </c>
      <c r="G49" s="46" t="str">
        <f aca="false">IF(C49="","",D49+E49-F49)</f>
        <v/>
      </c>
    </row>
    <row r="50" customFormat="false" ht="13.8" hidden="false" customHeight="false" outlineLevel="0" collapsed="false">
      <c r="B50" s="44" t="str">
        <f aca="false">IF('Base de donnée articles'!B51="","",'Base de donnée articles'!B51)</f>
        <v/>
      </c>
      <c r="C50" s="44" t="str">
        <f aca="false">IF('Base de donnée articles'!C51="","",'Base de donnée articles'!C51)</f>
        <v/>
      </c>
      <c r="E50" s="44" t="str">
        <f aca="false">IF(B50="","",SUMIFS('Journal entrées et sorties'!D$8:D$400,'Journal entrées et sorties'!C$8:C$400,C50))</f>
        <v/>
      </c>
      <c r="F50" s="44" t="str">
        <f aca="false">IF(C50="","",SUMIFS('Journal entrées et sorties'!E$8:E$500,'Journal entrées et sorties'!C$8:C$500,C50))</f>
        <v/>
      </c>
      <c r="G50" s="46" t="str">
        <f aca="false">IF(C50="","",D50+E50-F50)</f>
        <v/>
      </c>
    </row>
    <row r="51" customFormat="false" ht="13.8" hidden="false" customHeight="false" outlineLevel="0" collapsed="false">
      <c r="B51" s="44" t="str">
        <f aca="false">IF('Base de donnée articles'!B52="","",'Base de donnée articles'!B52)</f>
        <v/>
      </c>
      <c r="C51" s="44" t="str">
        <f aca="false">IF('Base de donnée articles'!C52="","",'Base de donnée articles'!C52)</f>
        <v/>
      </c>
      <c r="E51" s="44" t="str">
        <f aca="false">IF(B51="","",SUMIFS('Journal entrées et sorties'!D$8:D$400,'Journal entrées et sorties'!C$8:C$400,C51))</f>
        <v/>
      </c>
      <c r="F51" s="44" t="str">
        <f aca="false">IF(C51="","",SUMIFS('Journal entrées et sorties'!E$8:E$500,'Journal entrées et sorties'!C$8:C$500,C51))</f>
        <v/>
      </c>
      <c r="G51" s="46" t="str">
        <f aca="false">IF(C51="","",D51+E51-F51)</f>
        <v/>
      </c>
    </row>
    <row r="52" customFormat="false" ht="13.8" hidden="false" customHeight="false" outlineLevel="0" collapsed="false">
      <c r="B52" s="44" t="str">
        <f aca="false">IF('Base de donnée articles'!B53="","",'Base de donnée articles'!B53)</f>
        <v/>
      </c>
      <c r="C52" s="44" t="str">
        <f aca="false">IF('Base de donnée articles'!C53="","",'Base de donnée articles'!C53)</f>
        <v/>
      </c>
      <c r="E52" s="44" t="str">
        <f aca="false">IF(B52="","",SUMIFS('Journal entrées et sorties'!D$8:D$400,'Journal entrées et sorties'!C$8:C$400,C52))</f>
        <v/>
      </c>
      <c r="F52" s="44" t="str">
        <f aca="false">IF(C52="","",SUMIFS('Journal entrées et sorties'!E$8:E$500,'Journal entrées et sorties'!C$8:C$500,C52))</f>
        <v/>
      </c>
      <c r="G52" s="46" t="str">
        <f aca="false">IF(C52="","",D52+E52-F52)</f>
        <v/>
      </c>
    </row>
    <row r="53" customFormat="false" ht="13.8" hidden="false" customHeight="false" outlineLevel="0" collapsed="false">
      <c r="B53" s="44" t="str">
        <f aca="false">IF('Base de donnée articles'!B54="","",'Base de donnée articles'!B54)</f>
        <v/>
      </c>
      <c r="C53" s="44" t="str">
        <f aca="false">IF('Base de donnée articles'!C54="","",'Base de donnée articles'!C54)</f>
        <v/>
      </c>
      <c r="E53" s="44" t="str">
        <f aca="false">IF(B53="","",SUMIFS('Journal entrées et sorties'!D$8:D$400,'Journal entrées et sorties'!C$8:C$400,C53))</f>
        <v/>
      </c>
      <c r="F53" s="44" t="str">
        <f aca="false">IF(C53="","",SUMIFS('Journal entrées et sorties'!E$8:E$500,'Journal entrées et sorties'!C$8:C$500,C53))</f>
        <v/>
      </c>
      <c r="G53" s="46" t="str">
        <f aca="false">IF(C53="","",D53+E53-F53)</f>
        <v/>
      </c>
    </row>
    <row r="54" customFormat="false" ht="13.8" hidden="false" customHeight="false" outlineLevel="0" collapsed="false">
      <c r="B54" s="44" t="str">
        <f aca="false">IF('Base de donnée articles'!B55="","",'Base de donnée articles'!B55)</f>
        <v/>
      </c>
      <c r="C54" s="44" t="str">
        <f aca="false">IF('Base de donnée articles'!C55="","",'Base de donnée articles'!C55)</f>
        <v/>
      </c>
      <c r="E54" s="44" t="str">
        <f aca="false">IF(B54="","",SUMIFS('Journal entrées et sorties'!D$8:D$400,'Journal entrées et sorties'!C$8:C$400,C54))</f>
        <v/>
      </c>
      <c r="F54" s="44" t="str">
        <f aca="false">IF(C54="","",SUMIFS('Journal entrées et sorties'!E$8:E$500,'Journal entrées et sorties'!C$8:C$500,C54))</f>
        <v/>
      </c>
      <c r="G54" s="46" t="str">
        <f aca="false">IF(C54="","",D54+E54-F54)</f>
        <v/>
      </c>
    </row>
    <row r="55" customFormat="false" ht="13.8" hidden="false" customHeight="false" outlineLevel="0" collapsed="false">
      <c r="B55" s="44" t="str">
        <f aca="false">IF('Base de donnée articles'!B56="","",'Base de donnée articles'!B56)</f>
        <v/>
      </c>
      <c r="C55" s="44" t="str">
        <f aca="false">IF('Base de donnée articles'!C56="","",'Base de donnée articles'!C56)</f>
        <v/>
      </c>
      <c r="E55" s="44" t="str">
        <f aca="false">IF(B55="","",SUMIFS('Journal entrées et sorties'!D$8:D$400,'Journal entrées et sorties'!C$8:C$400,C55))</f>
        <v/>
      </c>
      <c r="F55" s="44" t="str">
        <f aca="false">IF(C55="","",SUMIFS('Journal entrées et sorties'!E$8:E$500,'Journal entrées et sorties'!C$8:C$500,C55))</f>
        <v/>
      </c>
      <c r="G55" s="46" t="str">
        <f aca="false">IF(C55="","",D55+E55-F55)</f>
        <v/>
      </c>
    </row>
    <row r="56" customFormat="false" ht="13.8" hidden="false" customHeight="false" outlineLevel="0" collapsed="false">
      <c r="B56" s="44" t="str">
        <f aca="false">IF('Base de donnée articles'!B57="","",'Base de donnée articles'!B57)</f>
        <v/>
      </c>
      <c r="C56" s="44" t="str">
        <f aca="false">IF('Base de donnée articles'!C57="","",'Base de donnée articles'!C57)</f>
        <v/>
      </c>
      <c r="E56" s="44" t="str">
        <f aca="false">IF(B56="","",SUMIFS('Journal entrées et sorties'!D$8:D$400,'Journal entrées et sorties'!C$8:C$400,C56))</f>
        <v/>
      </c>
      <c r="F56" s="44" t="str">
        <f aca="false">IF(C56="","",SUMIFS('Journal entrées et sorties'!E$8:E$500,'Journal entrées et sorties'!C$8:C$500,C56))</f>
        <v/>
      </c>
      <c r="G56" s="46" t="str">
        <f aca="false">IF(C56="","",D56+E56-F56)</f>
        <v/>
      </c>
    </row>
    <row r="57" customFormat="false" ht="13.8" hidden="false" customHeight="false" outlineLevel="0" collapsed="false">
      <c r="B57" s="44" t="str">
        <f aca="false">IF('Base de donnée articles'!B58="","",'Base de donnée articles'!B58)</f>
        <v/>
      </c>
      <c r="C57" s="44" t="str">
        <f aca="false">IF('Base de donnée articles'!C58="","",'Base de donnée articles'!C58)</f>
        <v/>
      </c>
      <c r="E57" s="44" t="str">
        <f aca="false">IF(B57="","",SUMIFS('Journal entrées et sorties'!D$8:D$400,'Journal entrées et sorties'!C$8:C$400,C57))</f>
        <v/>
      </c>
      <c r="F57" s="44" t="str">
        <f aca="false">IF(C57="","",SUMIFS('Journal entrées et sorties'!E$8:E$500,'Journal entrées et sorties'!C$8:C$500,C57))</f>
        <v/>
      </c>
      <c r="G57" s="46" t="str">
        <f aca="false">IF(C57="","",D57+E57-F57)</f>
        <v/>
      </c>
    </row>
    <row r="58" customFormat="false" ht="13.8" hidden="false" customHeight="false" outlineLevel="0" collapsed="false">
      <c r="B58" s="44" t="str">
        <f aca="false">IF('Base de donnée articles'!B59="","",'Base de donnée articles'!B59)</f>
        <v/>
      </c>
      <c r="C58" s="44" t="str">
        <f aca="false">IF('Base de donnée articles'!C59="","",'Base de donnée articles'!C59)</f>
        <v/>
      </c>
      <c r="E58" s="44" t="str">
        <f aca="false">IF(B58="","",SUMIFS('Journal entrées et sorties'!D$8:D$400,'Journal entrées et sorties'!C$8:C$400,C58))</f>
        <v/>
      </c>
      <c r="F58" s="44" t="str">
        <f aca="false">IF(C58="","",SUMIFS('Journal entrées et sorties'!E$8:E$500,'Journal entrées et sorties'!C$8:C$500,C58))</f>
        <v/>
      </c>
      <c r="G58" s="46" t="str">
        <f aca="false">IF(C58="","",D58+E58-F58)</f>
        <v/>
      </c>
    </row>
    <row r="59" customFormat="false" ht="13.8" hidden="false" customHeight="false" outlineLevel="0" collapsed="false">
      <c r="B59" s="44" t="str">
        <f aca="false">IF('Base de donnée articles'!B60="","",'Base de donnée articles'!B60)</f>
        <v/>
      </c>
      <c r="C59" s="44" t="str">
        <f aca="false">IF('Base de donnée articles'!C60="","",'Base de donnée articles'!C60)</f>
        <v/>
      </c>
      <c r="E59" s="44" t="str">
        <f aca="false">IF(B59="","",SUMIFS('Journal entrées et sorties'!D$8:D$400,'Journal entrées et sorties'!C$8:C$400,C59))</f>
        <v/>
      </c>
      <c r="F59" s="44" t="str">
        <f aca="false">IF(C59="","",SUMIFS('Journal entrées et sorties'!E$8:E$500,'Journal entrées et sorties'!C$8:C$500,C59))</f>
        <v/>
      </c>
      <c r="G59" s="46" t="str">
        <f aca="false">IF(C59="","",D59+E59-F59)</f>
        <v/>
      </c>
    </row>
    <row r="60" customFormat="false" ht="13.8" hidden="false" customHeight="false" outlineLevel="0" collapsed="false">
      <c r="B60" s="44" t="str">
        <f aca="false">IF('Base de donnée articles'!B61="","",'Base de donnée articles'!B61)</f>
        <v/>
      </c>
      <c r="C60" s="44" t="str">
        <f aca="false">IF('Base de donnée articles'!C61="","",'Base de donnée articles'!C61)</f>
        <v/>
      </c>
      <c r="E60" s="44" t="str">
        <f aca="false">IF(B60="","",SUMIFS('Journal entrées et sorties'!D$8:D$400,'Journal entrées et sorties'!C$8:C$400,C60))</f>
        <v/>
      </c>
      <c r="F60" s="44" t="str">
        <f aca="false">IF(C60="","",SUMIFS('Journal entrées et sorties'!E$8:E$500,'Journal entrées et sorties'!C$8:C$500,C60))</f>
        <v/>
      </c>
      <c r="G60" s="46" t="str">
        <f aca="false">IF(C60="","",D60+E60-F60)</f>
        <v/>
      </c>
    </row>
    <row r="61" customFormat="false" ht="13.8" hidden="false" customHeight="false" outlineLevel="0" collapsed="false">
      <c r="B61" s="44" t="str">
        <f aca="false">IF('Base de donnée articles'!B62="","",'Base de donnée articles'!B62)</f>
        <v/>
      </c>
      <c r="C61" s="44" t="str">
        <f aca="false">IF('Base de donnée articles'!C62="","",'Base de donnée articles'!C62)</f>
        <v/>
      </c>
      <c r="E61" s="44" t="str">
        <f aca="false">IF(B61="","",SUMIFS('Journal entrées et sorties'!D$8:D$400,'Journal entrées et sorties'!C$8:C$400,C61))</f>
        <v/>
      </c>
      <c r="F61" s="44" t="str">
        <f aca="false">IF(C61="","",SUMIFS('Journal entrées et sorties'!E$8:E$500,'Journal entrées et sorties'!C$8:C$500,C61))</f>
        <v/>
      </c>
      <c r="G61" s="46" t="str">
        <f aca="false">IF(C61="","",D61+E61-F61)</f>
        <v/>
      </c>
    </row>
    <row r="62" customFormat="false" ht="13.8" hidden="false" customHeight="false" outlineLevel="0" collapsed="false">
      <c r="B62" s="44" t="str">
        <f aca="false">IF('Base de donnée articles'!B63="","",'Base de donnée articles'!B63)</f>
        <v/>
      </c>
      <c r="C62" s="44" t="str">
        <f aca="false">IF('Base de donnée articles'!C63="","",'Base de donnée articles'!C63)</f>
        <v/>
      </c>
      <c r="E62" s="44" t="str">
        <f aca="false">IF(B62="","",SUMIFS('Journal entrées et sorties'!D$8:D$400,'Journal entrées et sorties'!C$8:C$400,C62))</f>
        <v/>
      </c>
      <c r="F62" s="44" t="str">
        <f aca="false">IF(C62="","",SUMIFS('Journal entrées et sorties'!E$8:E$500,'Journal entrées et sorties'!C$8:C$500,C62))</f>
        <v/>
      </c>
      <c r="G62" s="46" t="str">
        <f aca="false">IF(C62="","",D62+E62-F62)</f>
        <v/>
      </c>
    </row>
    <row r="63" customFormat="false" ht="13.8" hidden="false" customHeight="false" outlineLevel="0" collapsed="false">
      <c r="B63" s="44" t="str">
        <f aca="false">IF('Base de donnée articles'!B64="","",'Base de donnée articles'!B64)</f>
        <v/>
      </c>
      <c r="C63" s="44" t="str">
        <f aca="false">IF('Base de donnée articles'!C64="","",'Base de donnée articles'!C64)</f>
        <v/>
      </c>
      <c r="E63" s="44" t="str">
        <f aca="false">IF(B63="","",SUMIFS('Journal entrées et sorties'!D$8:D$400,'Journal entrées et sorties'!C$8:C$400,C63))</f>
        <v/>
      </c>
      <c r="F63" s="44" t="str">
        <f aca="false">IF(C63="","",SUMIFS('Journal entrées et sorties'!E$8:E$500,'Journal entrées et sorties'!C$8:C$500,C63))</f>
        <v/>
      </c>
      <c r="G63" s="46" t="str">
        <f aca="false">IF(C63="","",D63+E63-F63)</f>
        <v/>
      </c>
    </row>
    <row r="64" customFormat="false" ht="13.8" hidden="false" customHeight="false" outlineLevel="0" collapsed="false">
      <c r="B64" s="44" t="str">
        <f aca="false">IF('Base de donnée articles'!B65="","",'Base de donnée articles'!B65)</f>
        <v/>
      </c>
      <c r="C64" s="44" t="str">
        <f aca="false">IF('Base de donnée articles'!C65="","",'Base de donnée articles'!C65)</f>
        <v/>
      </c>
      <c r="E64" s="44" t="str">
        <f aca="false">IF(B64="","",SUMIFS('Journal entrées et sorties'!D$8:D$400,'Journal entrées et sorties'!C$8:C$400,C64))</f>
        <v/>
      </c>
      <c r="F64" s="44" t="str">
        <f aca="false">IF(C64="","",SUMIFS('Journal entrées et sorties'!E$8:E$500,'Journal entrées et sorties'!C$8:C$500,C64))</f>
        <v/>
      </c>
      <c r="G64" s="46" t="str">
        <f aca="false">IF(C64="","",D64+E64-F64)</f>
        <v/>
      </c>
    </row>
    <row r="65" customFormat="false" ht="13.8" hidden="false" customHeight="false" outlineLevel="0" collapsed="false">
      <c r="B65" s="44" t="str">
        <f aca="false">IF('Base de donnée articles'!B66="","",'Base de donnée articles'!B66)</f>
        <v/>
      </c>
      <c r="C65" s="44" t="str">
        <f aca="false">IF('Base de donnée articles'!C66="","",'Base de donnée articles'!C66)</f>
        <v/>
      </c>
      <c r="E65" s="44" t="str">
        <f aca="false">IF(B65="","",SUMIFS('Journal entrées et sorties'!D$8:D$400,'Journal entrées et sorties'!C$8:C$400,C65))</f>
        <v/>
      </c>
      <c r="F65" s="44" t="str">
        <f aca="false">IF(C65="","",SUMIFS('Journal entrées et sorties'!E$8:E$500,'Journal entrées et sorties'!C$8:C$500,C65))</f>
        <v/>
      </c>
      <c r="G65" s="46" t="str">
        <f aca="false">IF(C65="","",D65+E65-F65)</f>
        <v/>
      </c>
    </row>
    <row r="66" customFormat="false" ht="13.8" hidden="false" customHeight="false" outlineLevel="0" collapsed="false">
      <c r="B66" s="44" t="str">
        <f aca="false">IF('Base de donnée articles'!B67="","",'Base de donnée articles'!B67)</f>
        <v/>
      </c>
      <c r="C66" s="44" t="str">
        <f aca="false">IF('Base de donnée articles'!C67="","",'Base de donnée articles'!C67)</f>
        <v/>
      </c>
      <c r="E66" s="44" t="str">
        <f aca="false">IF(B66="","",SUMIFS('Journal entrées et sorties'!D$8:D$400,'Journal entrées et sorties'!C$8:C$400,C66))</f>
        <v/>
      </c>
      <c r="F66" s="44" t="str">
        <f aca="false">IF(C66="","",SUMIFS('Journal entrées et sorties'!E$8:E$500,'Journal entrées et sorties'!C$8:C$500,C66))</f>
        <v/>
      </c>
      <c r="G66" s="46" t="str">
        <f aca="false">IF(C66="","",D66+E66-F66)</f>
        <v/>
      </c>
    </row>
    <row r="67" customFormat="false" ht="13.8" hidden="false" customHeight="false" outlineLevel="0" collapsed="false">
      <c r="B67" s="44" t="str">
        <f aca="false">IF('Base de donnée articles'!B68="","",'Base de donnée articles'!B68)</f>
        <v/>
      </c>
      <c r="C67" s="44" t="str">
        <f aca="false">IF('Base de donnée articles'!C68="","",'Base de donnée articles'!C68)</f>
        <v/>
      </c>
      <c r="E67" s="44" t="str">
        <f aca="false">IF(B67="","",SUMIFS('Journal entrées et sorties'!D$8:D$400,'Journal entrées et sorties'!C$8:C$400,C67))</f>
        <v/>
      </c>
      <c r="F67" s="44" t="str">
        <f aca="false">IF(C67="","",SUMIFS('Journal entrées et sorties'!E$8:E$500,'Journal entrées et sorties'!C$8:C$500,C67))</f>
        <v/>
      </c>
      <c r="G67" s="46" t="str">
        <f aca="false">IF(C67="","",D67+E67-F67)</f>
        <v/>
      </c>
    </row>
    <row r="68" customFormat="false" ht="13.8" hidden="false" customHeight="false" outlineLevel="0" collapsed="false">
      <c r="B68" s="44" t="str">
        <f aca="false">IF('Base de donnée articles'!B69="","",'Base de donnée articles'!B69)</f>
        <v/>
      </c>
      <c r="C68" s="44" t="str">
        <f aca="false">IF('Base de donnée articles'!C69="","",'Base de donnée articles'!C69)</f>
        <v/>
      </c>
      <c r="E68" s="44" t="str">
        <f aca="false">IF(B68="","",SUMIFS('Journal entrées et sorties'!D$8:D$400,'Journal entrées et sorties'!C$8:C$400,C68))</f>
        <v/>
      </c>
      <c r="F68" s="44" t="str">
        <f aca="false">IF(C68="","",SUMIFS('Journal entrées et sorties'!E$8:E$500,'Journal entrées et sorties'!C$8:C$500,C68))</f>
        <v/>
      </c>
      <c r="G68" s="46" t="str">
        <f aca="false">IF(C68="","",D68+E68-F68)</f>
        <v/>
      </c>
    </row>
    <row r="69" customFormat="false" ht="13.8" hidden="false" customHeight="false" outlineLevel="0" collapsed="false">
      <c r="B69" s="44" t="str">
        <f aca="false">IF('Base de donnée articles'!B70="","",'Base de donnée articles'!B70)</f>
        <v/>
      </c>
      <c r="C69" s="44" t="str">
        <f aca="false">IF('Base de donnée articles'!C70="","",'Base de donnée articles'!C70)</f>
        <v/>
      </c>
      <c r="E69" s="44" t="str">
        <f aca="false">IF(B69="","",SUMIFS('Journal entrées et sorties'!D$8:D$400,'Journal entrées et sorties'!C$8:C$400,C69))</f>
        <v/>
      </c>
      <c r="F69" s="44" t="str">
        <f aca="false">IF(C69="","",SUMIFS('Journal entrées et sorties'!E$8:E$500,'Journal entrées et sorties'!C$8:C$500,C69))</f>
        <v/>
      </c>
      <c r="G69" s="46" t="str">
        <f aca="false">IF(C69="","",D69+E69-F69)</f>
        <v/>
      </c>
    </row>
    <row r="70" customFormat="false" ht="13.8" hidden="false" customHeight="false" outlineLevel="0" collapsed="false">
      <c r="B70" s="44" t="str">
        <f aca="false">IF('Base de donnée articles'!B71="","",'Base de donnée articles'!B71)</f>
        <v/>
      </c>
      <c r="C70" s="44" t="str">
        <f aca="false">IF('Base de donnée articles'!C71="","",'Base de donnée articles'!C71)</f>
        <v/>
      </c>
      <c r="E70" s="44" t="str">
        <f aca="false">IF(B70="","",SUMIFS('Journal entrées et sorties'!D$8:D$400,'Journal entrées et sorties'!C$8:C$400,C70))</f>
        <v/>
      </c>
      <c r="F70" s="44" t="str">
        <f aca="false">IF(C70="","",SUMIFS('Journal entrées et sorties'!E$8:E$500,'Journal entrées et sorties'!C$8:C$500,C70))</f>
        <v/>
      </c>
      <c r="G70" s="46" t="str">
        <f aca="false">IF(C70="","",D70+E70-F70)</f>
        <v/>
      </c>
    </row>
    <row r="71" customFormat="false" ht="13.8" hidden="false" customHeight="false" outlineLevel="0" collapsed="false">
      <c r="B71" s="44" t="str">
        <f aca="false">IF('Base de donnée articles'!B72="","",'Base de donnée articles'!B72)</f>
        <v/>
      </c>
      <c r="C71" s="44" t="str">
        <f aca="false">IF('Base de donnée articles'!C72="","",'Base de donnée articles'!C72)</f>
        <v/>
      </c>
      <c r="E71" s="44" t="str">
        <f aca="false">IF(B71="","",SUMIFS('Journal entrées et sorties'!D$8:D$400,'Journal entrées et sorties'!C$8:C$400,C71))</f>
        <v/>
      </c>
      <c r="F71" s="44" t="str">
        <f aca="false">IF(C71="","",SUMIFS('Journal entrées et sorties'!E$8:E$500,'Journal entrées et sorties'!C$8:C$500,C71))</f>
        <v/>
      </c>
      <c r="G71" s="46" t="str">
        <f aca="false">IF(C71="","",D71+E71-F71)</f>
        <v/>
      </c>
    </row>
    <row r="72" customFormat="false" ht="13.8" hidden="false" customHeight="false" outlineLevel="0" collapsed="false">
      <c r="B72" s="44" t="str">
        <f aca="false">IF('Base de donnée articles'!B73="","",'Base de donnée articles'!B73)</f>
        <v/>
      </c>
      <c r="C72" s="44" t="str">
        <f aca="false">IF('Base de donnée articles'!C73="","",'Base de donnée articles'!C73)</f>
        <v/>
      </c>
      <c r="E72" s="44" t="str">
        <f aca="false">IF(B72="","",SUMIFS('Journal entrées et sorties'!D$8:D$400,'Journal entrées et sorties'!C$8:C$400,C72))</f>
        <v/>
      </c>
      <c r="F72" s="44" t="str">
        <f aca="false">IF(C72="","",SUMIFS('Journal entrées et sorties'!E$8:E$500,'Journal entrées et sorties'!C$8:C$500,C72))</f>
        <v/>
      </c>
      <c r="G72" s="46" t="str">
        <f aca="false">IF(C72="","",D72+E72-F72)</f>
        <v/>
      </c>
    </row>
    <row r="73" customFormat="false" ht="13.8" hidden="false" customHeight="false" outlineLevel="0" collapsed="false">
      <c r="B73" s="44" t="str">
        <f aca="false">IF('Base de donnée articles'!B74="","",'Base de donnée articles'!B74)</f>
        <v/>
      </c>
      <c r="C73" s="44" t="str">
        <f aca="false">IF('Base de donnée articles'!C74="","",'Base de donnée articles'!C74)</f>
        <v/>
      </c>
      <c r="E73" s="44" t="str">
        <f aca="false">IF(B73="","",SUMIFS('Journal entrées et sorties'!D$8:D$400,'Journal entrées et sorties'!C$8:C$400,C73))</f>
        <v/>
      </c>
      <c r="F73" s="44" t="str">
        <f aca="false">IF(C73="","",SUMIFS('Journal entrées et sorties'!E$8:E$500,'Journal entrées et sorties'!C$8:C$500,C73))</f>
        <v/>
      </c>
      <c r="G73" s="46" t="str">
        <f aca="false">IF(C73="","",D73+E73-F73)</f>
        <v/>
      </c>
    </row>
    <row r="74" customFormat="false" ht="13.8" hidden="false" customHeight="false" outlineLevel="0" collapsed="false">
      <c r="B74" s="44" t="str">
        <f aca="false">IF('Base de donnée articles'!B75="","",'Base de donnée articles'!B75)</f>
        <v/>
      </c>
      <c r="C74" s="44" t="str">
        <f aca="false">IF('Base de donnée articles'!C75="","",'Base de donnée articles'!C75)</f>
        <v/>
      </c>
      <c r="E74" s="44" t="str">
        <f aca="false">IF(B74="","",SUMIFS('Journal entrées et sorties'!D$8:D$400,'Journal entrées et sorties'!C$8:C$400,C74))</f>
        <v/>
      </c>
      <c r="F74" s="44" t="str">
        <f aca="false">IF(C74="","",SUMIFS('Journal entrées et sorties'!E$8:E$500,'Journal entrées et sorties'!C$8:C$500,C74))</f>
        <v/>
      </c>
      <c r="G74" s="46" t="str">
        <f aca="false">IF(C74="","",D74+E74-F74)</f>
        <v/>
      </c>
    </row>
    <row r="75" customFormat="false" ht="13.8" hidden="false" customHeight="false" outlineLevel="0" collapsed="false">
      <c r="B75" s="44" t="str">
        <f aca="false">IF('Base de donnée articles'!B76="","",'Base de donnée articles'!B76)</f>
        <v/>
      </c>
      <c r="C75" s="44" t="str">
        <f aca="false">IF('Base de donnée articles'!C76="","",'Base de donnée articles'!C76)</f>
        <v/>
      </c>
      <c r="E75" s="44" t="str">
        <f aca="false">IF(B75="","",SUMIFS('Journal entrées et sorties'!D$8:D$400,'Journal entrées et sorties'!C$8:C$400,C75))</f>
        <v/>
      </c>
      <c r="F75" s="44" t="str">
        <f aca="false">IF(C75="","",SUMIFS('Journal entrées et sorties'!E$8:E$500,'Journal entrées et sorties'!C$8:C$500,C75))</f>
        <v/>
      </c>
      <c r="G75" s="46" t="str">
        <f aca="false">IF(C75="","",D75+E75-F75)</f>
        <v/>
      </c>
    </row>
    <row r="76" customFormat="false" ht="13.8" hidden="false" customHeight="false" outlineLevel="0" collapsed="false">
      <c r="B76" s="44" t="str">
        <f aca="false">IF('Base de donnée articles'!B77="","",'Base de donnée articles'!B77)</f>
        <v/>
      </c>
      <c r="C76" s="44" t="str">
        <f aca="false">IF('Base de donnée articles'!C77="","",'Base de donnée articles'!C77)</f>
        <v/>
      </c>
      <c r="E76" s="44" t="str">
        <f aca="false">IF(B76="","",SUMIFS('Journal entrées et sorties'!D$8:D$400,'Journal entrées et sorties'!C$8:C$400,C76))</f>
        <v/>
      </c>
      <c r="F76" s="44" t="str">
        <f aca="false">IF(C76="","",SUMIFS('Journal entrées et sorties'!E$8:E$500,'Journal entrées et sorties'!C$8:C$500,C76))</f>
        <v/>
      </c>
      <c r="G76" s="46" t="str">
        <f aca="false">IF(C76="","",D76+E76-F76)</f>
        <v/>
      </c>
    </row>
    <row r="77" customFormat="false" ht="13.8" hidden="false" customHeight="false" outlineLevel="0" collapsed="false">
      <c r="B77" s="44" t="str">
        <f aca="false">IF('Base de donnée articles'!B78="","",'Base de donnée articles'!B78)</f>
        <v/>
      </c>
      <c r="C77" s="44" t="str">
        <f aca="false">IF('Base de donnée articles'!C78="","",'Base de donnée articles'!C78)</f>
        <v/>
      </c>
      <c r="E77" s="44" t="str">
        <f aca="false">IF(B77="","",SUMIFS('Journal entrées et sorties'!D$8:D$400,'Journal entrées et sorties'!C$8:C$400,C77))</f>
        <v/>
      </c>
      <c r="F77" s="44" t="str">
        <f aca="false">IF(C77="","",SUMIFS('Journal entrées et sorties'!E$8:E$500,'Journal entrées et sorties'!C$8:C$500,C77))</f>
        <v/>
      </c>
      <c r="G77" s="46" t="str">
        <f aca="false">IF(C77="","",D77+E77-F77)</f>
        <v/>
      </c>
    </row>
    <row r="78" customFormat="false" ht="13.8" hidden="false" customHeight="false" outlineLevel="0" collapsed="false">
      <c r="B78" s="44" t="str">
        <f aca="false">IF('Base de donnée articles'!B79="","",'Base de donnée articles'!B79)</f>
        <v/>
      </c>
      <c r="C78" s="44" t="str">
        <f aca="false">IF('Base de donnée articles'!C79="","",'Base de donnée articles'!C79)</f>
        <v/>
      </c>
      <c r="E78" s="44" t="str">
        <f aca="false">IF(B78="","",SUMIFS('Journal entrées et sorties'!D$8:D$400,'Journal entrées et sorties'!C$8:C$400,C78))</f>
        <v/>
      </c>
      <c r="F78" s="44" t="str">
        <f aca="false">IF(C78="","",SUMIFS('Journal entrées et sorties'!E$8:E$500,'Journal entrées et sorties'!C$8:C$500,C78))</f>
        <v/>
      </c>
      <c r="G78" s="46" t="str">
        <f aca="false">IF(C78="","",D78+E78-F78)</f>
        <v/>
      </c>
    </row>
    <row r="79" customFormat="false" ht="13.8" hidden="false" customHeight="false" outlineLevel="0" collapsed="false">
      <c r="B79" s="44" t="str">
        <f aca="false">IF('Base de donnée articles'!B80="","",'Base de donnée articles'!B80)</f>
        <v/>
      </c>
      <c r="C79" s="44" t="str">
        <f aca="false">IF('Base de donnée articles'!C80="","",'Base de donnée articles'!C80)</f>
        <v/>
      </c>
      <c r="E79" s="44" t="str">
        <f aca="false">IF(B79="","",SUMIFS('Journal entrées et sorties'!D$8:D$400,'Journal entrées et sorties'!C$8:C$400,C79))</f>
        <v/>
      </c>
      <c r="F79" s="44" t="str">
        <f aca="false">IF(C79="","",SUMIFS('Journal entrées et sorties'!E$8:E$500,'Journal entrées et sorties'!C$8:C$500,C79))</f>
        <v/>
      </c>
      <c r="G79" s="46" t="str">
        <f aca="false">IF(C79="","",D79+E79-F79)</f>
        <v/>
      </c>
    </row>
    <row r="80" customFormat="false" ht="13.8" hidden="false" customHeight="false" outlineLevel="0" collapsed="false">
      <c r="B80" s="44" t="str">
        <f aca="false">IF('Base de donnée articles'!B81="","",'Base de donnée articles'!B81)</f>
        <v/>
      </c>
      <c r="C80" s="44" t="str">
        <f aca="false">IF('Base de donnée articles'!C81="","",'Base de donnée articles'!C81)</f>
        <v/>
      </c>
      <c r="E80" s="44" t="str">
        <f aca="false">IF(B80="","",SUMIFS('Journal entrées et sorties'!D$8:D$400,'Journal entrées et sorties'!C$8:C$400,C80))</f>
        <v/>
      </c>
      <c r="F80" s="44" t="str">
        <f aca="false">IF(C80="","",SUMIFS('Journal entrées et sorties'!E$8:E$500,'Journal entrées et sorties'!C$8:C$500,C80))</f>
        <v/>
      </c>
      <c r="G80" s="46" t="str">
        <f aca="false">IF(C80="","",D80+E80-F80)</f>
        <v/>
      </c>
    </row>
    <row r="81" customFormat="false" ht="13.8" hidden="false" customHeight="false" outlineLevel="0" collapsed="false">
      <c r="B81" s="44" t="str">
        <f aca="false">IF('Base de donnée articles'!B82="","",'Base de donnée articles'!B82)</f>
        <v/>
      </c>
      <c r="C81" s="44" t="str">
        <f aca="false">IF('Base de donnée articles'!C82="","",'Base de donnée articles'!C82)</f>
        <v/>
      </c>
      <c r="E81" s="44" t="str">
        <f aca="false">IF(B81="","",SUMIFS('Journal entrées et sorties'!D$8:D$400,'Journal entrées et sorties'!C$8:C$400,C81))</f>
        <v/>
      </c>
      <c r="F81" s="44" t="str">
        <f aca="false">IF(C81="","",SUMIFS('Journal entrées et sorties'!E$8:E$500,'Journal entrées et sorties'!C$8:C$500,C81))</f>
        <v/>
      </c>
      <c r="G81" s="46" t="str">
        <f aca="false">IF(C81="","",D81+E81-F81)</f>
        <v/>
      </c>
    </row>
    <row r="82" customFormat="false" ht="13.8" hidden="false" customHeight="false" outlineLevel="0" collapsed="false">
      <c r="B82" s="44" t="str">
        <f aca="false">IF('Base de donnée articles'!B83="","",'Base de donnée articles'!B83)</f>
        <v/>
      </c>
      <c r="C82" s="44" t="str">
        <f aca="false">IF('Base de donnée articles'!C83="","",'Base de donnée articles'!C83)</f>
        <v/>
      </c>
      <c r="E82" s="44" t="str">
        <f aca="false">IF(B82="","",SUMIFS('Journal entrées et sorties'!D$8:D$400,'Journal entrées et sorties'!C$8:C$400,C82))</f>
        <v/>
      </c>
      <c r="F82" s="44" t="str">
        <f aca="false">IF(C82="","",SUMIFS('Journal entrées et sorties'!E$8:E$500,'Journal entrées et sorties'!C$8:C$500,C82))</f>
        <v/>
      </c>
      <c r="G82" s="46" t="str">
        <f aca="false">IF(C82="","",D82+E82-F82)</f>
        <v/>
      </c>
    </row>
    <row r="83" customFormat="false" ht="13.8" hidden="false" customHeight="false" outlineLevel="0" collapsed="false">
      <c r="B83" s="44" t="str">
        <f aca="false">IF('Base de donnée articles'!B84="","",'Base de donnée articles'!B84)</f>
        <v/>
      </c>
      <c r="C83" s="44" t="str">
        <f aca="false">IF('Base de donnée articles'!C84="","",'Base de donnée articles'!C84)</f>
        <v/>
      </c>
      <c r="E83" s="44" t="str">
        <f aca="false">IF(B83="","",SUMIFS('Journal entrées et sorties'!D$8:D$400,'Journal entrées et sorties'!C$8:C$400,C83))</f>
        <v/>
      </c>
      <c r="F83" s="44" t="str">
        <f aca="false">IF(C83="","",SUMIFS('Journal entrées et sorties'!E$8:E$500,'Journal entrées et sorties'!C$8:C$500,C83))</f>
        <v/>
      </c>
      <c r="G83" s="46" t="str">
        <f aca="false">IF(C83="","",D83+E83-F83)</f>
        <v/>
      </c>
    </row>
    <row r="84" customFormat="false" ht="13.8" hidden="false" customHeight="false" outlineLevel="0" collapsed="false">
      <c r="B84" s="44" t="str">
        <f aca="false">IF('Base de donnée articles'!B85="","",'Base de donnée articles'!B85)</f>
        <v/>
      </c>
      <c r="C84" s="44" t="str">
        <f aca="false">IF('Base de donnée articles'!C85="","",'Base de donnée articles'!C85)</f>
        <v/>
      </c>
      <c r="E84" s="44" t="str">
        <f aca="false">IF(B84="","",SUMIFS('Journal entrées et sorties'!D$8:D$400,'Journal entrées et sorties'!C$8:C$400,C84))</f>
        <v/>
      </c>
      <c r="F84" s="44" t="str">
        <f aca="false">IF(C84="","",SUMIFS('Journal entrées et sorties'!E$8:E$500,'Journal entrées et sorties'!C$8:C$500,C84))</f>
        <v/>
      </c>
      <c r="G84" s="46" t="str">
        <f aca="false">IF(C84="","",D84+E84-F84)</f>
        <v/>
      </c>
    </row>
    <row r="85" customFormat="false" ht="13.8" hidden="false" customHeight="false" outlineLevel="0" collapsed="false">
      <c r="B85" s="44" t="str">
        <f aca="false">IF('Base de donnée articles'!B86="","",'Base de donnée articles'!B86)</f>
        <v/>
      </c>
      <c r="C85" s="44" t="str">
        <f aca="false">IF('Base de donnée articles'!C86="","",'Base de donnée articles'!C86)</f>
        <v/>
      </c>
      <c r="E85" s="44" t="str">
        <f aca="false">IF(B85="","",SUMIFS('Journal entrées et sorties'!D$8:D$400,'Journal entrées et sorties'!C$8:C$400,C85))</f>
        <v/>
      </c>
      <c r="F85" s="44" t="str">
        <f aca="false">IF(C85="","",SUMIFS('Journal entrées et sorties'!E$8:E$500,'Journal entrées et sorties'!C$8:C$500,C85))</f>
        <v/>
      </c>
      <c r="G85" s="46" t="str">
        <f aca="false">IF(C85="","",D85+E85-F85)</f>
        <v/>
      </c>
    </row>
    <row r="86" customFormat="false" ht="13.8" hidden="false" customHeight="false" outlineLevel="0" collapsed="false">
      <c r="B86" s="44" t="str">
        <f aca="false">IF('Base de donnée articles'!B87="","",'Base de donnée articles'!B87)</f>
        <v/>
      </c>
      <c r="C86" s="44" t="str">
        <f aca="false">IF('Base de donnée articles'!C87="","",'Base de donnée articles'!C87)</f>
        <v/>
      </c>
      <c r="E86" s="44" t="str">
        <f aca="false">IF(B86="","",SUMIFS('Journal entrées et sorties'!D$8:D$400,'Journal entrées et sorties'!C$8:C$400,C86))</f>
        <v/>
      </c>
      <c r="F86" s="44" t="str">
        <f aca="false">IF(C86="","",SUMIFS('Journal entrées et sorties'!E$8:E$500,'Journal entrées et sorties'!C$8:C$500,C86))</f>
        <v/>
      </c>
      <c r="G86" s="46" t="str">
        <f aca="false">IF(C86="","",D86+E86-F86)</f>
        <v/>
      </c>
    </row>
    <row r="87" customFormat="false" ht="13.8" hidden="false" customHeight="false" outlineLevel="0" collapsed="false">
      <c r="B87" s="44" t="str">
        <f aca="false">IF('Base de donnée articles'!B88="","",'Base de donnée articles'!B88)</f>
        <v/>
      </c>
      <c r="C87" s="44" t="str">
        <f aca="false">IF('Base de donnée articles'!C88="","",'Base de donnée articles'!C88)</f>
        <v/>
      </c>
      <c r="E87" s="44" t="str">
        <f aca="false">IF(B87="","",SUMIFS('Journal entrées et sorties'!D$8:D$400,'Journal entrées et sorties'!C$8:C$400,C87))</f>
        <v/>
      </c>
      <c r="F87" s="44" t="str">
        <f aca="false">IF(C87="","",SUMIFS('Journal entrées et sorties'!E$8:E$500,'Journal entrées et sorties'!C$8:C$500,C87))</f>
        <v/>
      </c>
      <c r="G87" s="46" t="str">
        <f aca="false">IF(C87="","",D87+E87-F87)</f>
        <v/>
      </c>
    </row>
    <row r="88" customFormat="false" ht="13.8" hidden="false" customHeight="false" outlineLevel="0" collapsed="false">
      <c r="B88" s="44" t="str">
        <f aca="false">IF('Base de donnée articles'!B89="","",'Base de donnée articles'!B89)</f>
        <v/>
      </c>
      <c r="C88" s="44" t="str">
        <f aca="false">IF('Base de donnée articles'!C89="","",'Base de donnée articles'!C89)</f>
        <v/>
      </c>
      <c r="E88" s="44" t="str">
        <f aca="false">IF(B88="","",SUMIFS('Journal entrées et sorties'!D$8:D$400,'Journal entrées et sorties'!C$8:C$400,C88))</f>
        <v/>
      </c>
      <c r="F88" s="44" t="str">
        <f aca="false">IF(C88="","",SUMIFS('Journal entrées et sorties'!E$8:E$500,'Journal entrées et sorties'!C$8:C$500,C88))</f>
        <v/>
      </c>
      <c r="G88" s="46" t="str">
        <f aca="false">IF(C88="","",D88+E88-F88)</f>
        <v/>
      </c>
    </row>
    <row r="89" customFormat="false" ht="13.8" hidden="false" customHeight="false" outlineLevel="0" collapsed="false">
      <c r="B89" s="44" t="str">
        <f aca="false">IF('Base de donnée articles'!B90="","",'Base de donnée articles'!B90)</f>
        <v/>
      </c>
      <c r="C89" s="44" t="str">
        <f aca="false">IF('Base de donnée articles'!C90="","",'Base de donnée articles'!C90)</f>
        <v/>
      </c>
      <c r="E89" s="44" t="str">
        <f aca="false">IF(B89="","",SUMIFS('Journal entrées et sorties'!D$8:D$400,'Journal entrées et sorties'!C$8:C$400,C89))</f>
        <v/>
      </c>
      <c r="F89" s="44" t="str">
        <f aca="false">IF(C89="","",SUMIFS('Journal entrées et sorties'!E$8:E$500,'Journal entrées et sorties'!C$8:C$500,C89))</f>
        <v/>
      </c>
      <c r="G89" s="46" t="str">
        <f aca="false">IF(C89="","",D89+E89-F89)</f>
        <v/>
      </c>
    </row>
    <row r="90" customFormat="false" ht="13.8" hidden="false" customHeight="false" outlineLevel="0" collapsed="false">
      <c r="B90" s="44" t="str">
        <f aca="false">IF('Base de donnée articles'!B91="","",'Base de donnée articles'!B91)</f>
        <v/>
      </c>
      <c r="C90" s="44" t="str">
        <f aca="false">IF('Base de donnée articles'!C91="","",'Base de donnée articles'!C91)</f>
        <v/>
      </c>
      <c r="E90" s="44" t="str">
        <f aca="false">IF(B90="","",SUMIFS('Journal entrées et sorties'!D$8:D$400,'Journal entrées et sorties'!C$8:C$400,C90))</f>
        <v/>
      </c>
      <c r="F90" s="44" t="str">
        <f aca="false">IF(C90="","",SUMIFS('Journal entrées et sorties'!E$8:E$500,'Journal entrées et sorties'!C$8:C$500,C90))</f>
        <v/>
      </c>
      <c r="G90" s="46" t="str">
        <f aca="false">IF(C90="","",D90+E90-F90)</f>
        <v/>
      </c>
    </row>
    <row r="91" customFormat="false" ht="13.8" hidden="false" customHeight="false" outlineLevel="0" collapsed="false">
      <c r="B91" s="44" t="str">
        <f aca="false">IF('Base de donnée articles'!B92="","",'Base de donnée articles'!B92)</f>
        <v/>
      </c>
      <c r="C91" s="44" t="str">
        <f aca="false">IF('Base de donnée articles'!C92="","",'Base de donnée articles'!C92)</f>
        <v/>
      </c>
      <c r="E91" s="44" t="str">
        <f aca="false">IF(B91="","",SUMIFS('Journal entrées et sorties'!D$8:D$400,'Journal entrées et sorties'!C$8:C$400,C91))</f>
        <v/>
      </c>
      <c r="F91" s="44" t="str">
        <f aca="false">IF(C91="","",SUMIFS('Journal entrées et sorties'!E$8:E$500,'Journal entrées et sorties'!C$8:C$500,C91))</f>
        <v/>
      </c>
      <c r="G91" s="46" t="str">
        <f aca="false">IF(C91="","",D91+E91-F91)</f>
        <v/>
      </c>
    </row>
    <row r="92" customFormat="false" ht="13.8" hidden="false" customHeight="false" outlineLevel="0" collapsed="false">
      <c r="B92" s="44" t="str">
        <f aca="false">IF('Base de donnée articles'!B93="","",'Base de donnée articles'!B93)</f>
        <v/>
      </c>
      <c r="C92" s="44" t="str">
        <f aca="false">IF('Base de donnée articles'!C93="","",'Base de donnée articles'!C93)</f>
        <v/>
      </c>
      <c r="E92" s="44" t="str">
        <f aca="false">IF(B92="","",SUMIFS('Journal entrées et sorties'!D$8:D$400,'Journal entrées et sorties'!C$8:C$400,C92))</f>
        <v/>
      </c>
      <c r="F92" s="44" t="str">
        <f aca="false">IF(C92="","",SUMIFS('Journal entrées et sorties'!E$8:E$500,'Journal entrées et sorties'!C$8:C$500,C92))</f>
        <v/>
      </c>
      <c r="G92" s="46" t="str">
        <f aca="false">IF(C92="","",D92+E92-F92)</f>
        <v/>
      </c>
    </row>
    <row r="93" customFormat="false" ht="13.8" hidden="false" customHeight="false" outlineLevel="0" collapsed="false">
      <c r="B93" s="44" t="str">
        <f aca="false">IF('Base de donnée articles'!B94="","",'Base de donnée articles'!B94)</f>
        <v/>
      </c>
      <c r="C93" s="44" t="str">
        <f aca="false">IF('Base de donnée articles'!C94="","",'Base de donnée articles'!C94)</f>
        <v/>
      </c>
      <c r="E93" s="44" t="str">
        <f aca="false">IF(B93="","",SUMIFS('Journal entrées et sorties'!D$8:D$400,'Journal entrées et sorties'!C$8:C$400,C93))</f>
        <v/>
      </c>
      <c r="F93" s="44" t="str">
        <f aca="false">IF(C93="","",SUMIFS('Journal entrées et sorties'!E$8:E$500,'Journal entrées et sorties'!C$8:C$500,C93))</f>
        <v/>
      </c>
      <c r="G93" s="46" t="str">
        <f aca="false">IF(C93="","",D93+E93-F93)</f>
        <v/>
      </c>
    </row>
    <row r="94" customFormat="false" ht="13.8" hidden="false" customHeight="false" outlineLevel="0" collapsed="false">
      <c r="B94" s="44" t="str">
        <f aca="false">IF('Base de donnée articles'!B95="","",'Base de donnée articles'!B95)</f>
        <v/>
      </c>
      <c r="C94" s="44" t="str">
        <f aca="false">IF('Base de donnée articles'!C95="","",'Base de donnée articles'!C95)</f>
        <v/>
      </c>
      <c r="E94" s="44" t="str">
        <f aca="false">IF(B94="","",SUMIFS('Journal entrées et sorties'!D$8:D$400,'Journal entrées et sorties'!C$8:C$400,C94))</f>
        <v/>
      </c>
      <c r="F94" s="44" t="str">
        <f aca="false">IF(C94="","",SUMIFS('Journal entrées et sorties'!E$8:E$500,'Journal entrées et sorties'!C$8:C$500,C94))</f>
        <v/>
      </c>
      <c r="G94" s="46" t="str">
        <f aca="false">IF(C94="","",D94+E94-F94)</f>
        <v/>
      </c>
    </row>
    <row r="95" customFormat="false" ht="13.8" hidden="false" customHeight="false" outlineLevel="0" collapsed="false">
      <c r="B95" s="44" t="str">
        <f aca="false">IF('Base de donnée articles'!B96="","",'Base de donnée articles'!B96)</f>
        <v/>
      </c>
      <c r="C95" s="44" t="str">
        <f aca="false">IF('Base de donnée articles'!C96="","",'Base de donnée articles'!C96)</f>
        <v/>
      </c>
      <c r="E95" s="44" t="str">
        <f aca="false">IF(B95="","",SUMIFS('Journal entrées et sorties'!D$8:D$400,'Journal entrées et sorties'!C$8:C$400,C95))</f>
        <v/>
      </c>
      <c r="F95" s="44" t="str">
        <f aca="false">IF(C95="","",SUMIFS('Journal entrées et sorties'!E$8:E$500,'Journal entrées et sorties'!C$8:C$500,C95))</f>
        <v/>
      </c>
      <c r="G95" s="46" t="str">
        <f aca="false">IF(C95="","",D95+E95-F95)</f>
        <v/>
      </c>
    </row>
    <row r="96" customFormat="false" ht="13.8" hidden="false" customHeight="false" outlineLevel="0" collapsed="false">
      <c r="B96" s="44" t="str">
        <f aca="false">IF('Base de donnée articles'!B97="","",'Base de donnée articles'!B97)</f>
        <v/>
      </c>
      <c r="C96" s="44" t="str">
        <f aca="false">IF('Base de donnée articles'!C97="","",'Base de donnée articles'!C97)</f>
        <v/>
      </c>
      <c r="E96" s="44" t="str">
        <f aca="false">IF(B96="","",SUMIFS('Journal entrées et sorties'!D$8:D$400,'Journal entrées et sorties'!C$8:C$400,C96))</f>
        <v/>
      </c>
      <c r="F96" s="44" t="str">
        <f aca="false">IF(C96="","",SUMIFS('Journal entrées et sorties'!E$8:E$500,'Journal entrées et sorties'!C$8:C$500,C96))</f>
        <v/>
      </c>
      <c r="G96" s="46" t="str">
        <f aca="false">IF(C96="","",D96+E96-F96)</f>
        <v/>
      </c>
    </row>
    <row r="97" customFormat="false" ht="13.8" hidden="false" customHeight="false" outlineLevel="0" collapsed="false">
      <c r="B97" s="44" t="str">
        <f aca="false">IF('Base de donnée articles'!B98="","",'Base de donnée articles'!B98)</f>
        <v/>
      </c>
      <c r="C97" s="44" t="str">
        <f aca="false">IF('Base de donnée articles'!C98="","",'Base de donnée articles'!C98)</f>
        <v/>
      </c>
      <c r="E97" s="44" t="str">
        <f aca="false">IF(B97="","",SUMIFS('Journal entrées et sorties'!D$8:D$400,'Journal entrées et sorties'!C$8:C$400,C97))</f>
        <v/>
      </c>
      <c r="F97" s="44" t="str">
        <f aca="false">IF(C97="","",SUMIFS('Journal entrées et sorties'!E$8:E$500,'Journal entrées et sorties'!C$8:C$500,C97))</f>
        <v/>
      </c>
      <c r="G97" s="46" t="str">
        <f aca="false">IF(C97="","",D97+E97-F97)</f>
        <v/>
      </c>
    </row>
    <row r="98" customFormat="false" ht="13.8" hidden="false" customHeight="false" outlineLevel="0" collapsed="false">
      <c r="B98" s="44" t="str">
        <f aca="false">IF('Base de donnée articles'!B99="","",'Base de donnée articles'!B99)</f>
        <v/>
      </c>
      <c r="C98" s="44" t="str">
        <f aca="false">IF('Base de donnée articles'!C99="","",'Base de donnée articles'!C99)</f>
        <v/>
      </c>
      <c r="E98" s="44" t="str">
        <f aca="false">IF(B98="","",SUMIFS('Journal entrées et sorties'!D$8:D$400,'Journal entrées et sorties'!C$8:C$400,C98))</f>
        <v/>
      </c>
      <c r="F98" s="44" t="str">
        <f aca="false">IF(C98="","",SUMIFS('Journal entrées et sorties'!E$8:E$500,'Journal entrées et sorties'!C$8:C$500,C98))</f>
        <v/>
      </c>
      <c r="G98" s="46" t="str">
        <f aca="false">IF(C98="","",D98+E98-F98)</f>
        <v/>
      </c>
    </row>
    <row r="99" customFormat="false" ht="13.8" hidden="false" customHeight="false" outlineLevel="0" collapsed="false">
      <c r="B99" s="44" t="str">
        <f aca="false">IF('Base de donnée articles'!B100="","",'Base de donnée articles'!B100)</f>
        <v/>
      </c>
      <c r="C99" s="44" t="str">
        <f aca="false">IF('Base de donnée articles'!C100="","",'Base de donnée articles'!C100)</f>
        <v/>
      </c>
      <c r="E99" s="44" t="str">
        <f aca="false">IF(B99="","",SUMIFS('Journal entrées et sorties'!D$8:D$400,'Journal entrées et sorties'!C$8:C$400,C99))</f>
        <v/>
      </c>
      <c r="F99" s="44" t="str">
        <f aca="false">IF(C99="","",SUMIFS('Journal entrées et sorties'!E$8:E$500,'Journal entrées et sorties'!C$8:C$500,C99))</f>
        <v/>
      </c>
      <c r="G99" s="46" t="str">
        <f aca="false">IF(C99="","",D99+E99-F99)</f>
        <v/>
      </c>
    </row>
    <row r="100" customFormat="false" ht="13.8" hidden="false" customHeight="false" outlineLevel="0" collapsed="false">
      <c r="B100" s="44" t="str">
        <f aca="false">IF('Base de donnée articles'!B101="","",'Base de donnée articles'!B101)</f>
        <v/>
      </c>
      <c r="C100" s="44" t="str">
        <f aca="false">IF('Base de donnée articles'!C101="","",'Base de donnée articles'!C101)</f>
        <v/>
      </c>
      <c r="E100" s="44" t="str">
        <f aca="false">IF(B100="","",SUMIFS('Journal entrées et sorties'!D$8:D$400,'Journal entrées et sorties'!C$8:C$400,C100))</f>
        <v/>
      </c>
      <c r="F100" s="44" t="str">
        <f aca="false">IF(C100="","",SUMIFS('Journal entrées et sorties'!E$8:E$500,'Journal entrées et sorties'!C$8:C$500,C100))</f>
        <v/>
      </c>
      <c r="G100" s="46" t="str">
        <f aca="false">IF(C100="","",D100+E100-F100)</f>
        <v/>
      </c>
    </row>
    <row r="101" customFormat="false" ht="13.8" hidden="false" customHeight="false" outlineLevel="0" collapsed="false">
      <c r="B101" s="44" t="str">
        <f aca="false">IF('Base de donnée articles'!B102="","",'Base de donnée articles'!B102)</f>
        <v/>
      </c>
      <c r="C101" s="44" t="str">
        <f aca="false">IF('Base de donnée articles'!C102="","",'Base de donnée articles'!C102)</f>
        <v/>
      </c>
      <c r="E101" s="44" t="str">
        <f aca="false">IF(B101="","",SUMIFS('Journal entrées et sorties'!D$8:D$400,'Journal entrées et sorties'!C$8:C$400,C101))</f>
        <v/>
      </c>
      <c r="F101" s="44" t="str">
        <f aca="false">IF(C101="","",SUMIFS('Journal entrées et sorties'!E$8:E$500,'Journal entrées et sorties'!C$8:C$500,C101))</f>
        <v/>
      </c>
      <c r="G101" s="46" t="str">
        <f aca="false">IF(C101="","",D101+E101-F101)</f>
        <v/>
      </c>
    </row>
    <row r="102" customFormat="false" ht="13.8" hidden="false" customHeight="false" outlineLevel="0" collapsed="false">
      <c r="B102" s="44" t="str">
        <f aca="false">IF('Base de donnée articles'!B103="","",'Base de donnée articles'!B103)</f>
        <v/>
      </c>
      <c r="C102" s="44" t="str">
        <f aca="false">IF('Base de donnée articles'!C103="","",'Base de donnée articles'!C103)</f>
        <v/>
      </c>
      <c r="E102" s="44" t="str">
        <f aca="false">IF(B102="","",SUMIFS('Journal entrées et sorties'!D$8:D$400,'Journal entrées et sorties'!C$8:C$400,C102))</f>
        <v/>
      </c>
      <c r="F102" s="44" t="str">
        <f aca="false">IF(C102="","",SUMIFS('Journal entrées et sorties'!E$8:E$500,'Journal entrées et sorties'!C$8:C$500,C102))</f>
        <v/>
      </c>
      <c r="G102" s="46" t="str">
        <f aca="false">IF(C102="","",D102+E102-F102)</f>
        <v/>
      </c>
    </row>
    <row r="103" customFormat="false" ht="13.8" hidden="false" customHeight="false" outlineLevel="0" collapsed="false">
      <c r="B103" s="44" t="str">
        <f aca="false">IF('Base de donnée articles'!B104="","",'Base de donnée articles'!B104)</f>
        <v/>
      </c>
      <c r="C103" s="44" t="str">
        <f aca="false">IF('Base de donnée articles'!C104="","",'Base de donnée articles'!C104)</f>
        <v/>
      </c>
      <c r="E103" s="44" t="str">
        <f aca="false">IF(B103="","",SUMIFS('Journal entrées et sorties'!D$8:D$400,'Journal entrées et sorties'!C$8:C$400,C103))</f>
        <v/>
      </c>
      <c r="F103" s="44" t="str">
        <f aca="false">IF(C103="","",SUMIFS('Journal entrées et sorties'!E$8:E$500,'Journal entrées et sorties'!C$8:C$500,C103))</f>
        <v/>
      </c>
      <c r="G103" s="46" t="str">
        <f aca="false">IF(C103="","",D103+E103-F103)</f>
        <v/>
      </c>
    </row>
    <row r="104" customFormat="false" ht="13.8" hidden="false" customHeight="false" outlineLevel="0" collapsed="false">
      <c r="B104" s="44" t="str">
        <f aca="false">IF('Base de donnée articles'!B105="","",'Base de donnée articles'!B105)</f>
        <v/>
      </c>
      <c r="C104" s="44" t="str">
        <f aca="false">IF('Base de donnée articles'!C105="","",'Base de donnée articles'!C105)</f>
        <v/>
      </c>
      <c r="E104" s="44" t="str">
        <f aca="false">IF(B104="","",SUMIFS('Journal entrées et sorties'!D$8:D$400,'Journal entrées et sorties'!C$8:C$400,C104))</f>
        <v/>
      </c>
      <c r="F104" s="44" t="str">
        <f aca="false">IF(C104="","",SUMIFS('Journal entrées et sorties'!E$8:E$500,'Journal entrées et sorties'!C$8:C$500,C104))</f>
        <v/>
      </c>
      <c r="G104" s="46" t="str">
        <f aca="false">IF(C104="","",D104+E104-F104)</f>
        <v/>
      </c>
    </row>
    <row r="105" customFormat="false" ht="13.8" hidden="false" customHeight="false" outlineLevel="0" collapsed="false">
      <c r="B105" s="44" t="str">
        <f aca="false">IF('Base de donnée articles'!B106="","",'Base de donnée articles'!B106)</f>
        <v/>
      </c>
      <c r="C105" s="44" t="str">
        <f aca="false">IF('Base de donnée articles'!C106="","",'Base de donnée articles'!C106)</f>
        <v/>
      </c>
      <c r="E105" s="44" t="str">
        <f aca="false">IF(B105="","",SUMIFS('Journal entrées et sorties'!D$8:D$400,'Journal entrées et sorties'!C$8:C$400,C105))</f>
        <v/>
      </c>
      <c r="F105" s="44" t="str">
        <f aca="false">IF(C105="","",SUMIFS('Journal entrées et sorties'!E$8:E$500,'Journal entrées et sorties'!C$8:C$500,C105))</f>
        <v/>
      </c>
      <c r="G105" s="46" t="str">
        <f aca="false">IF(C105="","",D105+E105-F105)</f>
        <v/>
      </c>
    </row>
    <row r="106" customFormat="false" ht="13.8" hidden="false" customHeight="false" outlineLevel="0" collapsed="false">
      <c r="B106" s="44" t="str">
        <f aca="false">IF('Base de donnée articles'!B107="","",'Base de donnée articles'!B107)</f>
        <v/>
      </c>
      <c r="C106" s="44" t="str">
        <f aca="false">IF('Base de donnée articles'!C107="","",'Base de donnée articles'!C107)</f>
        <v/>
      </c>
      <c r="E106" s="44" t="str">
        <f aca="false">IF(B106="","",SUMIFS('Journal entrées et sorties'!D$8:D$400,'Journal entrées et sorties'!C$8:C$400,C106))</f>
        <v/>
      </c>
      <c r="F106" s="44" t="str">
        <f aca="false">IF(C106="","",SUMIFS('Journal entrées et sorties'!E$8:E$500,'Journal entrées et sorties'!C$8:C$500,C106))</f>
        <v/>
      </c>
      <c r="G106" s="46" t="str">
        <f aca="false">IF(C106="","",D106+E106-F106)</f>
        <v/>
      </c>
    </row>
    <row r="107" customFormat="false" ht="13.8" hidden="false" customHeight="false" outlineLevel="0" collapsed="false">
      <c r="B107" s="44" t="str">
        <f aca="false">IF('Base de donnée articles'!B108="","",'Base de donnée articles'!B108)</f>
        <v/>
      </c>
      <c r="C107" s="44" t="str">
        <f aca="false">IF('Base de donnée articles'!C108="","",'Base de donnée articles'!C108)</f>
        <v/>
      </c>
      <c r="E107" s="44" t="str">
        <f aca="false">IF(B107="","",SUMIFS('Journal entrées et sorties'!D$8:D$400,'Journal entrées et sorties'!C$8:C$400,C107))</f>
        <v/>
      </c>
      <c r="F107" s="44" t="str">
        <f aca="false">IF(C107="","",SUMIFS('Journal entrées et sorties'!E$8:E$500,'Journal entrées et sorties'!C$8:C$500,C107))</f>
        <v/>
      </c>
      <c r="G107" s="46" t="str">
        <f aca="false">IF(C107="","",D107+E107-F107)</f>
        <v/>
      </c>
    </row>
    <row r="108" customFormat="false" ht="13.8" hidden="false" customHeight="false" outlineLevel="0" collapsed="false">
      <c r="B108" s="44" t="str">
        <f aca="false">IF('Base de donnée articles'!B109="","",'Base de donnée articles'!B109)</f>
        <v/>
      </c>
      <c r="C108" s="44" t="str">
        <f aca="false">IF('Base de donnée articles'!C109="","",'Base de donnée articles'!C109)</f>
        <v/>
      </c>
      <c r="E108" s="44" t="str">
        <f aca="false">IF(B108="","",SUMIFS('Journal entrées et sorties'!D$8:D$400,'Journal entrées et sorties'!C$8:C$400,C108))</f>
        <v/>
      </c>
      <c r="F108" s="44" t="str">
        <f aca="false">IF(C108="","",SUMIFS('Journal entrées et sorties'!E$8:E$500,'Journal entrées et sorties'!C$8:C$500,C108))</f>
        <v/>
      </c>
      <c r="G108" s="46" t="str">
        <f aca="false">IF(C108="","",D108+E108-F108)</f>
        <v/>
      </c>
    </row>
    <row r="109" customFormat="false" ht="13.8" hidden="false" customHeight="false" outlineLevel="0" collapsed="false">
      <c r="B109" s="44" t="str">
        <f aca="false">IF('Base de donnée articles'!B110="","",'Base de donnée articles'!B110)</f>
        <v/>
      </c>
      <c r="C109" s="44" t="str">
        <f aca="false">IF('Base de donnée articles'!C110="","",'Base de donnée articles'!C110)</f>
        <v/>
      </c>
      <c r="E109" s="44" t="str">
        <f aca="false">IF(B109="","",SUMIFS('Journal entrées et sorties'!D$8:D$400,'Journal entrées et sorties'!C$8:C$400,C109))</f>
        <v/>
      </c>
      <c r="F109" s="44" t="str">
        <f aca="false">IF(C109="","",SUMIFS('Journal entrées et sorties'!E$8:E$500,'Journal entrées et sorties'!C$8:C$500,C109))</f>
        <v/>
      </c>
      <c r="G109" s="46" t="str">
        <f aca="false">IF(C109="","",D109+E109-F109)</f>
        <v/>
      </c>
    </row>
    <row r="110" customFormat="false" ht="13.8" hidden="false" customHeight="false" outlineLevel="0" collapsed="false">
      <c r="B110" s="44" t="str">
        <f aca="false">IF('Base de donnée articles'!B111="","",'Base de donnée articles'!B111)</f>
        <v/>
      </c>
      <c r="C110" s="44" t="str">
        <f aca="false">IF('Base de donnée articles'!C111="","",'Base de donnée articles'!C111)</f>
        <v/>
      </c>
      <c r="E110" s="44" t="str">
        <f aca="false">IF(B110="","",SUMIFS('Journal entrées et sorties'!D$8:D$400,'Journal entrées et sorties'!C$8:C$400,C110))</f>
        <v/>
      </c>
      <c r="F110" s="44" t="str">
        <f aca="false">IF(C110="","",SUMIFS('Journal entrées et sorties'!E$8:E$500,'Journal entrées et sorties'!C$8:C$500,C110))</f>
        <v/>
      </c>
      <c r="G110" s="46" t="str">
        <f aca="false">IF(C110="","",D110+E110-F110)</f>
        <v/>
      </c>
    </row>
    <row r="111" customFormat="false" ht="13.8" hidden="false" customHeight="false" outlineLevel="0" collapsed="false">
      <c r="B111" s="44" t="str">
        <f aca="false">IF('Base de donnée articles'!B112="","",'Base de donnée articles'!B112)</f>
        <v/>
      </c>
      <c r="C111" s="44" t="str">
        <f aca="false">IF('Base de donnée articles'!C112="","",'Base de donnée articles'!C112)</f>
        <v/>
      </c>
      <c r="E111" s="44" t="str">
        <f aca="false">IF(B111="","",SUMIFS('Journal entrées et sorties'!D$8:D$400,'Journal entrées et sorties'!C$8:C$400,C111))</f>
        <v/>
      </c>
      <c r="F111" s="44" t="str">
        <f aca="false">IF(C111="","",SUMIFS('Journal entrées et sorties'!E$8:E$500,'Journal entrées et sorties'!C$8:C$500,C111))</f>
        <v/>
      </c>
      <c r="G111" s="46" t="str">
        <f aca="false">IF(C111="","",D111+E111-F111)</f>
        <v/>
      </c>
    </row>
    <row r="112" customFormat="false" ht="13.8" hidden="false" customHeight="false" outlineLevel="0" collapsed="false">
      <c r="B112" s="44" t="str">
        <f aca="false">IF('Base de donnée articles'!B113="","",'Base de donnée articles'!B113)</f>
        <v/>
      </c>
      <c r="C112" s="44" t="str">
        <f aca="false">IF('Base de donnée articles'!C113="","",'Base de donnée articles'!C113)</f>
        <v/>
      </c>
      <c r="E112" s="44" t="str">
        <f aca="false">IF(B112="","",SUMIFS('Journal entrées et sorties'!D$8:D$400,'Journal entrées et sorties'!C$8:C$400,C112))</f>
        <v/>
      </c>
      <c r="F112" s="44" t="str">
        <f aca="false">IF(C112="","",SUMIFS('Journal entrées et sorties'!E$8:E$500,'Journal entrées et sorties'!C$8:C$500,C112))</f>
        <v/>
      </c>
      <c r="G112" s="46" t="str">
        <f aca="false">IF(C112="","",D112+E112-F112)</f>
        <v/>
      </c>
    </row>
    <row r="113" customFormat="false" ht="13.8" hidden="false" customHeight="false" outlineLevel="0" collapsed="false">
      <c r="B113" s="44" t="str">
        <f aca="false">IF('Base de donnée articles'!B114="","",'Base de donnée articles'!B114)</f>
        <v/>
      </c>
      <c r="C113" s="44" t="str">
        <f aca="false">IF('Base de donnée articles'!C114="","",'Base de donnée articles'!C114)</f>
        <v/>
      </c>
      <c r="E113" s="44" t="str">
        <f aca="false">IF(B113="","",SUMIFS('Journal entrées et sorties'!D$8:D$400,'Journal entrées et sorties'!C$8:C$400,C113))</f>
        <v/>
      </c>
      <c r="F113" s="44" t="str">
        <f aca="false">IF(C113="","",SUMIFS('Journal entrées et sorties'!E$8:E$500,'Journal entrées et sorties'!C$8:C$500,C113))</f>
        <v/>
      </c>
      <c r="G113" s="46" t="str">
        <f aca="false">IF(C113="","",D113+E113-F113)</f>
        <v/>
      </c>
    </row>
    <row r="114" customFormat="false" ht="13.8" hidden="false" customHeight="false" outlineLevel="0" collapsed="false">
      <c r="B114" s="44" t="str">
        <f aca="false">IF('Base de donnée articles'!B115="","",'Base de donnée articles'!B115)</f>
        <v/>
      </c>
      <c r="C114" s="44" t="str">
        <f aca="false">IF('Base de donnée articles'!C115="","",'Base de donnée articles'!C115)</f>
        <v/>
      </c>
      <c r="E114" s="44" t="str">
        <f aca="false">IF(B114="","",SUMIFS('Journal entrées et sorties'!D$8:D$400,'Journal entrées et sorties'!C$8:C$400,C114))</f>
        <v/>
      </c>
      <c r="F114" s="44" t="str">
        <f aca="false">IF(C114="","",SUMIFS('Journal entrées et sorties'!E$8:E$500,'Journal entrées et sorties'!C$8:C$500,C114))</f>
        <v/>
      </c>
      <c r="G114" s="46" t="str">
        <f aca="false">IF(C114="","",D114+E114-F114)</f>
        <v/>
      </c>
    </row>
    <row r="115" customFormat="false" ht="13.8" hidden="false" customHeight="false" outlineLevel="0" collapsed="false">
      <c r="B115" s="44" t="str">
        <f aca="false">IF('Base de donnée articles'!B116="","",'Base de donnée articles'!B116)</f>
        <v/>
      </c>
      <c r="C115" s="44" t="str">
        <f aca="false">IF('Base de donnée articles'!C116="","",'Base de donnée articles'!C116)</f>
        <v/>
      </c>
      <c r="E115" s="44" t="str">
        <f aca="false">IF(B115="","",SUMIFS('Journal entrées et sorties'!D$8:D$400,'Journal entrées et sorties'!C$8:C$400,C115))</f>
        <v/>
      </c>
      <c r="F115" s="44" t="str">
        <f aca="false">IF(C115="","",SUMIFS('Journal entrées et sorties'!E$8:E$500,'Journal entrées et sorties'!C$8:C$500,C115))</f>
        <v/>
      </c>
      <c r="G115" s="46" t="str">
        <f aca="false">IF(C115="","",D115+E115-F115)</f>
        <v/>
      </c>
    </row>
    <row r="116" customFormat="false" ht="13.8" hidden="false" customHeight="false" outlineLevel="0" collapsed="false">
      <c r="B116" s="44" t="str">
        <f aca="false">IF('Base de donnée articles'!B117="","",'Base de donnée articles'!B117)</f>
        <v/>
      </c>
      <c r="C116" s="44" t="str">
        <f aca="false">IF('Base de donnée articles'!C117="","",'Base de donnée articles'!C117)</f>
        <v/>
      </c>
      <c r="E116" s="44" t="str">
        <f aca="false">IF(B116="","",SUMIFS('Journal entrées et sorties'!D$8:D$400,'Journal entrées et sorties'!C$8:C$400,C116))</f>
        <v/>
      </c>
      <c r="F116" s="44" t="str">
        <f aca="false">IF(C116="","",SUMIFS('Journal entrées et sorties'!E$8:E$500,'Journal entrées et sorties'!C$8:C$500,C116))</f>
        <v/>
      </c>
      <c r="G116" s="46" t="str">
        <f aca="false">IF(C116="","",D116+E116-F116)</f>
        <v/>
      </c>
    </row>
    <row r="117" customFormat="false" ht="13.8" hidden="false" customHeight="false" outlineLevel="0" collapsed="false">
      <c r="B117" s="44" t="str">
        <f aca="false">IF('Base de donnée articles'!B118="","",'Base de donnée articles'!B118)</f>
        <v/>
      </c>
      <c r="C117" s="44" t="str">
        <f aca="false">IF('Base de donnée articles'!C118="","",'Base de donnée articles'!C118)</f>
        <v/>
      </c>
      <c r="E117" s="44" t="str">
        <f aca="false">IF(B117="","",SUMIFS('Journal entrées et sorties'!D$8:D$400,'Journal entrées et sorties'!C$8:C$400,C117))</f>
        <v/>
      </c>
      <c r="F117" s="44" t="str">
        <f aca="false">IF(C117="","",SUMIFS('Journal entrées et sorties'!E$8:E$500,'Journal entrées et sorties'!C$8:C$500,C117))</f>
        <v/>
      </c>
      <c r="G117" s="46" t="str">
        <f aca="false">IF(C117="","",D117+E117-F117)</f>
        <v/>
      </c>
    </row>
    <row r="118" customFormat="false" ht="13.8" hidden="false" customHeight="false" outlineLevel="0" collapsed="false">
      <c r="B118" s="44" t="str">
        <f aca="false">IF('Base de donnée articles'!B119="","",'Base de donnée articles'!B119)</f>
        <v/>
      </c>
      <c r="C118" s="44" t="str">
        <f aca="false">IF('Base de donnée articles'!C119="","",'Base de donnée articles'!C119)</f>
        <v/>
      </c>
      <c r="E118" s="44" t="str">
        <f aca="false">IF(B118="","",SUMIFS('Journal entrées et sorties'!D$8:D$400,'Journal entrées et sorties'!C$8:C$400,C118))</f>
        <v/>
      </c>
      <c r="F118" s="44" t="str">
        <f aca="false">IF(C118="","",SUMIFS('Journal entrées et sorties'!E$8:E$500,'Journal entrées et sorties'!C$8:C$500,C118))</f>
        <v/>
      </c>
      <c r="G118" s="46" t="str">
        <f aca="false">IF(C118="","",D118+E118-F118)</f>
        <v/>
      </c>
    </row>
    <row r="119" customFormat="false" ht="13.8" hidden="false" customHeight="false" outlineLevel="0" collapsed="false">
      <c r="B119" s="44" t="str">
        <f aca="false">IF('Base de donnée articles'!B120="","",'Base de donnée articles'!B120)</f>
        <v/>
      </c>
      <c r="C119" s="44" t="str">
        <f aca="false">IF('Base de donnée articles'!C120="","",'Base de donnée articles'!C120)</f>
        <v/>
      </c>
      <c r="E119" s="44" t="str">
        <f aca="false">IF(B119="","",SUMIFS('Journal entrées et sorties'!D$8:D$400,'Journal entrées et sorties'!C$8:C$400,C119))</f>
        <v/>
      </c>
      <c r="F119" s="44" t="str">
        <f aca="false">IF(C119="","",SUMIFS('Journal entrées et sorties'!E$8:E$500,'Journal entrées et sorties'!C$8:C$500,C119))</f>
        <v/>
      </c>
      <c r="G119" s="46" t="str">
        <f aca="false">IF(C119="","",D119+E119-F119)</f>
        <v/>
      </c>
    </row>
    <row r="120" customFormat="false" ht="13.8" hidden="false" customHeight="false" outlineLevel="0" collapsed="false">
      <c r="B120" s="44" t="str">
        <f aca="false">IF('Base de donnée articles'!B121="","",'Base de donnée articles'!B121)</f>
        <v/>
      </c>
      <c r="C120" s="44" t="str">
        <f aca="false">IF('Base de donnée articles'!C121="","",'Base de donnée articles'!C121)</f>
        <v/>
      </c>
      <c r="E120" s="44" t="str">
        <f aca="false">IF(B120="","",SUMIFS('Journal entrées et sorties'!D$8:D$400,'Journal entrées et sorties'!C$8:C$400,C120))</f>
        <v/>
      </c>
      <c r="F120" s="44" t="str">
        <f aca="false">IF(C120="","",SUMIFS('Journal entrées et sorties'!E$8:E$500,'Journal entrées et sorties'!C$8:C$500,C120))</f>
        <v/>
      </c>
      <c r="G120" s="46" t="str">
        <f aca="false">IF(C120="","",D120+E120-F120)</f>
        <v/>
      </c>
    </row>
    <row r="121" customFormat="false" ht="13.8" hidden="false" customHeight="false" outlineLevel="0" collapsed="false">
      <c r="B121" s="44" t="str">
        <f aca="false">IF('Base de donnée articles'!B122="","",'Base de donnée articles'!B122)</f>
        <v/>
      </c>
      <c r="C121" s="44" t="str">
        <f aca="false">IF('Base de donnée articles'!C122="","",'Base de donnée articles'!C122)</f>
        <v/>
      </c>
      <c r="E121" s="44" t="str">
        <f aca="false">IF(B121="","",SUMIFS('Journal entrées et sorties'!D$8:D$400,'Journal entrées et sorties'!C$8:C$400,C121))</f>
        <v/>
      </c>
      <c r="F121" s="44" t="str">
        <f aca="false">IF(C121="","",SUMIFS('Journal entrées et sorties'!E$8:E$500,'Journal entrées et sorties'!C$8:C$500,C121))</f>
        <v/>
      </c>
      <c r="G121" s="46" t="str">
        <f aca="false">IF(C121="","",D121+E121-F121)</f>
        <v/>
      </c>
    </row>
    <row r="122" customFormat="false" ht="13.8" hidden="false" customHeight="false" outlineLevel="0" collapsed="false">
      <c r="B122" s="44" t="str">
        <f aca="false">IF('Base de donnée articles'!B123="","",'Base de donnée articles'!B123)</f>
        <v/>
      </c>
      <c r="C122" s="44" t="str">
        <f aca="false">IF('Base de donnée articles'!C123="","",'Base de donnée articles'!C123)</f>
        <v/>
      </c>
      <c r="E122" s="44" t="str">
        <f aca="false">IF(B122="","",SUMIFS('Journal entrées et sorties'!D$8:D$400,'Journal entrées et sorties'!C$8:C$400,C122))</f>
        <v/>
      </c>
      <c r="F122" s="44" t="str">
        <f aca="false">IF(C122="","",SUMIFS('Journal entrées et sorties'!E$8:E$500,'Journal entrées et sorties'!C$8:C$500,C122))</f>
        <v/>
      </c>
      <c r="G122" s="46" t="str">
        <f aca="false">IF(C122="","",D122+E122-F122)</f>
        <v/>
      </c>
    </row>
    <row r="123" customFormat="false" ht="13.8" hidden="false" customHeight="false" outlineLevel="0" collapsed="false">
      <c r="B123" s="44" t="str">
        <f aca="false">IF('Base de donnée articles'!B124="","",'Base de donnée articles'!B124)</f>
        <v/>
      </c>
      <c r="C123" s="44" t="str">
        <f aca="false">IF('Base de donnée articles'!C124="","",'Base de donnée articles'!C124)</f>
        <v/>
      </c>
      <c r="E123" s="44" t="str">
        <f aca="false">IF(B123="","",SUMIFS('Journal entrées et sorties'!D$8:D$400,'Journal entrées et sorties'!C$8:C$400,C123))</f>
        <v/>
      </c>
      <c r="F123" s="44" t="str">
        <f aca="false">IF(C123="","",SUMIFS('Journal entrées et sorties'!E$8:E$500,'Journal entrées et sorties'!C$8:C$500,C123))</f>
        <v/>
      </c>
      <c r="G123" s="46" t="str">
        <f aca="false">IF(C123="","",D123+E123-F123)</f>
        <v/>
      </c>
    </row>
    <row r="124" customFormat="false" ht="13.8" hidden="false" customHeight="false" outlineLevel="0" collapsed="false">
      <c r="B124" s="44" t="str">
        <f aca="false">IF('Base de donnée articles'!B125="","",'Base de donnée articles'!B125)</f>
        <v/>
      </c>
      <c r="C124" s="44" t="str">
        <f aca="false">IF('Base de donnée articles'!C125="","",'Base de donnée articles'!C125)</f>
        <v/>
      </c>
      <c r="E124" s="44" t="str">
        <f aca="false">IF(B124="","",SUMIFS('Journal entrées et sorties'!D$8:D$400,'Journal entrées et sorties'!C$8:C$400,C124))</f>
        <v/>
      </c>
      <c r="F124" s="44" t="str">
        <f aca="false">IF(C124="","",SUMIFS('Journal entrées et sorties'!E$8:E$500,'Journal entrées et sorties'!C$8:C$500,C124))</f>
        <v/>
      </c>
      <c r="G124" s="46" t="str">
        <f aca="false">IF(C124="","",D124+E124-F124)</f>
        <v/>
      </c>
    </row>
    <row r="125" customFormat="false" ht="13.8" hidden="false" customHeight="false" outlineLevel="0" collapsed="false">
      <c r="B125" s="44" t="str">
        <f aca="false">IF('Base de donnée articles'!B126="","",'Base de donnée articles'!B126)</f>
        <v/>
      </c>
      <c r="C125" s="44" t="str">
        <f aca="false">IF('Base de donnée articles'!C126="","",'Base de donnée articles'!C126)</f>
        <v/>
      </c>
      <c r="E125" s="44" t="str">
        <f aca="false">IF(B125="","",SUMIFS('Journal entrées et sorties'!D$8:D$400,'Journal entrées et sorties'!C$8:C$400,C125))</f>
        <v/>
      </c>
      <c r="F125" s="44" t="str">
        <f aca="false">IF(C125="","",SUMIFS('Journal entrées et sorties'!E$8:E$500,'Journal entrées et sorties'!C$8:C$500,C125))</f>
        <v/>
      </c>
      <c r="G125" s="46" t="str">
        <f aca="false">IF(C125="","",D125+E125-F125)</f>
        <v/>
      </c>
    </row>
    <row r="126" customFormat="false" ht="13.8" hidden="false" customHeight="false" outlineLevel="0" collapsed="false">
      <c r="B126" s="44" t="str">
        <f aca="false">IF('Base de donnée articles'!B127="","",'Base de donnée articles'!B127)</f>
        <v/>
      </c>
      <c r="C126" s="44" t="str">
        <f aca="false">IF('Base de donnée articles'!C127="","",'Base de donnée articles'!C127)</f>
        <v/>
      </c>
      <c r="E126" s="44" t="str">
        <f aca="false">IF(B126="","",SUMIFS('Journal entrées et sorties'!D$8:D$400,'Journal entrées et sorties'!C$8:C$400,C126))</f>
        <v/>
      </c>
      <c r="F126" s="44" t="str">
        <f aca="false">IF(C126="","",SUMIFS('Journal entrées et sorties'!E$8:E$500,'Journal entrées et sorties'!C$8:C$500,C126))</f>
        <v/>
      </c>
      <c r="G126" s="46" t="str">
        <f aca="false">IF(C126="","",D126+E126-F126)</f>
        <v/>
      </c>
    </row>
    <row r="127" customFormat="false" ht="13.8" hidden="false" customHeight="false" outlineLevel="0" collapsed="false">
      <c r="B127" s="44" t="str">
        <f aca="false">IF('Base de donnée articles'!B128="","",'Base de donnée articles'!B128)</f>
        <v/>
      </c>
      <c r="C127" s="44" t="str">
        <f aca="false">IF('Base de donnée articles'!C128="","",'Base de donnée articles'!C128)</f>
        <v/>
      </c>
      <c r="E127" s="44" t="str">
        <f aca="false">IF(B127="","",SUMIFS('Journal entrées et sorties'!D$8:D$400,'Journal entrées et sorties'!C$8:C$400,C127))</f>
        <v/>
      </c>
      <c r="F127" s="44" t="str">
        <f aca="false">IF(C127="","",SUMIFS('Journal entrées et sorties'!E$8:E$500,'Journal entrées et sorties'!C$8:C$500,C127))</f>
        <v/>
      </c>
      <c r="G127" s="46" t="str">
        <f aca="false">IF(C127="","",D127+E127-F127)</f>
        <v/>
      </c>
    </row>
    <row r="128" customFormat="false" ht="13.8" hidden="false" customHeight="false" outlineLevel="0" collapsed="false">
      <c r="B128" s="44" t="str">
        <f aca="false">IF('Base de donnée articles'!B129="","",'Base de donnée articles'!B129)</f>
        <v/>
      </c>
      <c r="C128" s="44" t="str">
        <f aca="false">IF('Base de donnée articles'!C129="","",'Base de donnée articles'!C129)</f>
        <v/>
      </c>
      <c r="E128" s="44" t="str">
        <f aca="false">IF(B128="","",SUMIFS('Journal entrées et sorties'!D$8:D$400,'Journal entrées et sorties'!C$8:C$400,C128))</f>
        <v/>
      </c>
      <c r="F128" s="44" t="str">
        <f aca="false">IF(C128="","",SUMIFS('Journal entrées et sorties'!E$8:E$500,'Journal entrées et sorties'!C$8:C$500,C128))</f>
        <v/>
      </c>
      <c r="G128" s="46" t="str">
        <f aca="false">IF(C128="","",D128+E128-F128)</f>
        <v/>
      </c>
    </row>
    <row r="129" customFormat="false" ht="13.8" hidden="false" customHeight="false" outlineLevel="0" collapsed="false">
      <c r="B129" s="44" t="str">
        <f aca="false">IF('Base de donnée articles'!B130="","",'Base de donnée articles'!B130)</f>
        <v/>
      </c>
      <c r="C129" s="44" t="str">
        <f aca="false">IF('Base de donnée articles'!C130="","",'Base de donnée articles'!C130)</f>
        <v/>
      </c>
      <c r="E129" s="44" t="str">
        <f aca="false">IF(B129="","",SUMIFS('Journal entrées et sorties'!D$8:D$400,'Journal entrées et sorties'!C$8:C$400,C129))</f>
        <v/>
      </c>
      <c r="F129" s="44" t="str">
        <f aca="false">IF(C129="","",SUMIFS('Journal entrées et sorties'!E$8:E$500,'Journal entrées et sorties'!C$8:C$500,C129))</f>
        <v/>
      </c>
      <c r="G129" s="46" t="str">
        <f aca="false">IF(C129="","",D129+E129-F129)</f>
        <v/>
      </c>
    </row>
    <row r="130" customFormat="false" ht="13.8" hidden="false" customHeight="false" outlineLevel="0" collapsed="false">
      <c r="B130" s="44" t="str">
        <f aca="false">IF('Base de donnée articles'!B131="","",'Base de donnée articles'!B131)</f>
        <v/>
      </c>
      <c r="C130" s="44" t="str">
        <f aca="false">IF('Base de donnée articles'!C131="","",'Base de donnée articles'!C131)</f>
        <v/>
      </c>
      <c r="E130" s="44" t="str">
        <f aca="false">IF(B130="","",SUMIFS('Journal entrées et sorties'!D$8:D$400,'Journal entrées et sorties'!C$8:C$400,C130))</f>
        <v/>
      </c>
      <c r="F130" s="44" t="str">
        <f aca="false">IF(C130="","",SUMIFS('Journal entrées et sorties'!E$8:E$500,'Journal entrées et sorties'!C$8:C$500,C130))</f>
        <v/>
      </c>
      <c r="G130" s="46" t="str">
        <f aca="false">IF(C130="","",D130+E130-F130)</f>
        <v/>
      </c>
    </row>
    <row r="131" customFormat="false" ht="13.8" hidden="false" customHeight="false" outlineLevel="0" collapsed="false">
      <c r="B131" s="44" t="str">
        <f aca="false">IF('Base de donnée articles'!B132="","",'Base de donnée articles'!B132)</f>
        <v/>
      </c>
      <c r="C131" s="44" t="str">
        <f aca="false">IF('Base de donnée articles'!C132="","",'Base de donnée articles'!C132)</f>
        <v/>
      </c>
      <c r="E131" s="44" t="str">
        <f aca="false">IF(B131="","",SUMIFS('Journal entrées et sorties'!D$8:D$400,'Journal entrées et sorties'!C$8:C$400,C131))</f>
        <v/>
      </c>
      <c r="F131" s="44" t="str">
        <f aca="false">IF(C131="","",SUMIFS('Journal entrées et sorties'!E$8:E$500,'Journal entrées et sorties'!C$8:C$500,C131))</f>
        <v/>
      </c>
      <c r="G131" s="46" t="str">
        <f aca="false">IF(C131="","",D131+E131-F131)</f>
        <v/>
      </c>
    </row>
    <row r="132" customFormat="false" ht="13.8" hidden="false" customHeight="false" outlineLevel="0" collapsed="false">
      <c r="B132" s="44" t="str">
        <f aca="false">IF('Base de donnée articles'!B133="","",'Base de donnée articles'!B133)</f>
        <v/>
      </c>
      <c r="C132" s="44" t="str">
        <f aca="false">IF('Base de donnée articles'!C133="","",'Base de donnée articles'!C133)</f>
        <v/>
      </c>
      <c r="E132" s="44" t="str">
        <f aca="false">IF(B132="","",SUMIFS('Journal entrées et sorties'!D$8:D$400,'Journal entrées et sorties'!C$8:C$400,C132))</f>
        <v/>
      </c>
      <c r="F132" s="44" t="str">
        <f aca="false">IF(C132="","",SUMIFS('Journal entrées et sorties'!E$8:E$500,'Journal entrées et sorties'!C$8:C$500,C132))</f>
        <v/>
      </c>
      <c r="G132" s="46" t="str">
        <f aca="false">IF(C132="","",D132+E132-F132)</f>
        <v/>
      </c>
    </row>
    <row r="133" customFormat="false" ht="13.8" hidden="false" customHeight="false" outlineLevel="0" collapsed="false">
      <c r="B133" s="44" t="str">
        <f aca="false">IF('Base de donnée articles'!B134="","",'Base de donnée articles'!B134)</f>
        <v/>
      </c>
      <c r="C133" s="44" t="str">
        <f aca="false">IF('Base de donnée articles'!C134="","",'Base de donnée articles'!C134)</f>
        <v/>
      </c>
      <c r="E133" s="44" t="str">
        <f aca="false">IF(B133="","",SUMIFS('Journal entrées et sorties'!D$8:D$400,'Journal entrées et sorties'!C$8:C$400,C133))</f>
        <v/>
      </c>
      <c r="F133" s="44" t="str">
        <f aca="false">IF(C133="","",SUMIFS('Journal entrées et sorties'!E$8:E$500,'Journal entrées et sorties'!C$8:C$500,C133))</f>
        <v/>
      </c>
      <c r="G133" s="46" t="str">
        <f aca="false">IF(C133="","",D133+E133-F133)</f>
        <v/>
      </c>
    </row>
    <row r="134" customFormat="false" ht="13.8" hidden="false" customHeight="false" outlineLevel="0" collapsed="false">
      <c r="B134" s="44" t="str">
        <f aca="false">IF('Base de donnée articles'!B135="","",'Base de donnée articles'!B135)</f>
        <v/>
      </c>
      <c r="C134" s="44" t="str">
        <f aca="false">IF('Base de donnée articles'!C135="","",'Base de donnée articles'!C135)</f>
        <v/>
      </c>
      <c r="E134" s="44" t="str">
        <f aca="false">IF(B134="","",SUMIFS('Journal entrées et sorties'!D$8:D$400,'Journal entrées et sorties'!C$8:C$400,C134))</f>
        <v/>
      </c>
      <c r="F134" s="44" t="str">
        <f aca="false">IF(C134="","",SUMIFS('Journal entrées et sorties'!E$8:E$500,'Journal entrées et sorties'!C$8:C$500,C134))</f>
        <v/>
      </c>
      <c r="G134" s="46" t="str">
        <f aca="false">IF(C134="","",D134+E134-F134)</f>
        <v/>
      </c>
    </row>
    <row r="135" customFormat="false" ht="13.8" hidden="false" customHeight="false" outlineLevel="0" collapsed="false">
      <c r="B135" s="44" t="str">
        <f aca="false">IF('Base de donnée articles'!B136="","",'Base de donnée articles'!B136)</f>
        <v/>
      </c>
      <c r="C135" s="44" t="str">
        <f aca="false">IF('Base de donnée articles'!C136="","",'Base de donnée articles'!C136)</f>
        <v/>
      </c>
      <c r="E135" s="44" t="str">
        <f aca="false">IF(B135="","",SUMIFS('Journal entrées et sorties'!D$8:D$400,'Journal entrées et sorties'!C$8:C$400,C135))</f>
        <v/>
      </c>
      <c r="F135" s="44" t="str">
        <f aca="false">IF(C135="","",SUMIFS('Journal entrées et sorties'!E$8:E$500,'Journal entrées et sorties'!C$8:C$500,C135))</f>
        <v/>
      </c>
      <c r="G135" s="46" t="str">
        <f aca="false">IF(C135="","",D135+E135-F135)</f>
        <v/>
      </c>
    </row>
    <row r="136" customFormat="false" ht="13.8" hidden="false" customHeight="false" outlineLevel="0" collapsed="false">
      <c r="B136" s="44" t="str">
        <f aca="false">IF('Base de donnée articles'!B137="","",'Base de donnée articles'!B137)</f>
        <v/>
      </c>
      <c r="C136" s="44" t="str">
        <f aca="false">IF('Base de donnée articles'!C137="","",'Base de donnée articles'!C137)</f>
        <v/>
      </c>
      <c r="E136" s="44" t="str">
        <f aca="false">IF(B136="","",SUMIFS('Journal entrées et sorties'!D$8:D$400,'Journal entrées et sorties'!C$8:C$400,C136))</f>
        <v/>
      </c>
      <c r="F136" s="44" t="str">
        <f aca="false">IF(C136="","",SUMIFS('Journal entrées et sorties'!E$8:E$500,'Journal entrées et sorties'!C$8:C$500,C136))</f>
        <v/>
      </c>
      <c r="G136" s="46" t="str">
        <f aca="false">IF(C136="","",D136+E136-F136)</f>
        <v/>
      </c>
    </row>
    <row r="137" customFormat="false" ht="13.8" hidden="false" customHeight="false" outlineLevel="0" collapsed="false">
      <c r="B137" s="44" t="str">
        <f aca="false">IF('Base de donnée articles'!B138="","",'Base de donnée articles'!B138)</f>
        <v/>
      </c>
      <c r="C137" s="44" t="str">
        <f aca="false">IF('Base de donnée articles'!C138="","",'Base de donnée articles'!C138)</f>
        <v/>
      </c>
      <c r="E137" s="44" t="str">
        <f aca="false">IF(B137="","",SUMIFS('Journal entrées et sorties'!D$8:D$400,'Journal entrées et sorties'!C$8:C$400,C137))</f>
        <v/>
      </c>
      <c r="F137" s="44" t="str">
        <f aca="false">IF(C137="","",SUMIFS('Journal entrées et sorties'!E$8:E$500,'Journal entrées et sorties'!C$8:C$500,C137))</f>
        <v/>
      </c>
      <c r="G137" s="46" t="str">
        <f aca="false">IF(C137="","",D137+E137-F137)</f>
        <v/>
      </c>
    </row>
    <row r="138" customFormat="false" ht="13.8" hidden="false" customHeight="false" outlineLevel="0" collapsed="false">
      <c r="B138" s="44" t="str">
        <f aca="false">IF('Base de donnée articles'!B139="","",'Base de donnée articles'!B139)</f>
        <v/>
      </c>
      <c r="C138" s="44" t="str">
        <f aca="false">IF('Base de donnée articles'!C139="","",'Base de donnée articles'!C139)</f>
        <v/>
      </c>
      <c r="E138" s="44" t="str">
        <f aca="false">IF(B138="","",SUMIFS('Journal entrées et sorties'!D$8:D$400,'Journal entrées et sorties'!C$8:C$400,C138))</f>
        <v/>
      </c>
      <c r="F138" s="44" t="str">
        <f aca="false">IF(C138="","",SUMIFS('Journal entrées et sorties'!E$8:E$500,'Journal entrées et sorties'!C$8:C$500,C138))</f>
        <v/>
      </c>
      <c r="G138" s="46" t="str">
        <f aca="false">IF(C138="","",D138+E138-F138)</f>
        <v/>
      </c>
    </row>
    <row r="139" customFormat="false" ht="13.8" hidden="false" customHeight="false" outlineLevel="0" collapsed="false">
      <c r="B139" s="44" t="str">
        <f aca="false">IF('Base de donnée articles'!B140="","",'Base de donnée articles'!B140)</f>
        <v/>
      </c>
      <c r="C139" s="44" t="str">
        <f aca="false">IF('Base de donnée articles'!C140="","",'Base de donnée articles'!C140)</f>
        <v/>
      </c>
      <c r="E139" s="44" t="str">
        <f aca="false">IF(B139="","",SUMIFS('Journal entrées et sorties'!D$8:D$400,'Journal entrées et sorties'!C$8:C$400,C139))</f>
        <v/>
      </c>
      <c r="F139" s="44" t="str">
        <f aca="false">IF(C139="","",SUMIFS('Journal entrées et sorties'!E$8:E$500,'Journal entrées et sorties'!C$8:C$500,C139))</f>
        <v/>
      </c>
      <c r="G139" s="46" t="str">
        <f aca="false">IF(C139="","",D139+E139-F139)</f>
        <v/>
      </c>
    </row>
    <row r="140" customFormat="false" ht="13.8" hidden="false" customHeight="false" outlineLevel="0" collapsed="false">
      <c r="B140" s="44" t="str">
        <f aca="false">IF('Base de donnée articles'!B141="","",'Base de donnée articles'!B141)</f>
        <v/>
      </c>
      <c r="C140" s="44" t="str">
        <f aca="false">IF('Base de donnée articles'!C141="","",'Base de donnée articles'!C141)</f>
        <v/>
      </c>
      <c r="E140" s="44" t="str">
        <f aca="false">IF(B140="","",SUMIFS('Journal entrées et sorties'!D$8:D$400,'Journal entrées et sorties'!C$8:C$400,C140))</f>
        <v/>
      </c>
      <c r="F140" s="44" t="str">
        <f aca="false">IF(C140="","",SUMIFS('Journal entrées et sorties'!E$8:E$500,'Journal entrées et sorties'!C$8:C$500,C140))</f>
        <v/>
      </c>
      <c r="G140" s="46" t="str">
        <f aca="false">IF(C140="","",D140+E140-F140)</f>
        <v/>
      </c>
    </row>
    <row r="141" customFormat="false" ht="13.8" hidden="false" customHeight="false" outlineLevel="0" collapsed="false">
      <c r="B141" s="44" t="str">
        <f aca="false">IF('Base de donnée articles'!B142="","",'Base de donnée articles'!B142)</f>
        <v/>
      </c>
      <c r="C141" s="44" t="str">
        <f aca="false">IF('Base de donnée articles'!C142="","",'Base de donnée articles'!C142)</f>
        <v/>
      </c>
      <c r="E141" s="44" t="str">
        <f aca="false">IF(B141="","",SUMIFS('Journal entrées et sorties'!D$8:D$400,'Journal entrées et sorties'!C$8:C$400,C141))</f>
        <v/>
      </c>
      <c r="F141" s="44" t="str">
        <f aca="false">IF(C141="","",SUMIFS('Journal entrées et sorties'!E$8:E$500,'Journal entrées et sorties'!C$8:C$500,C141))</f>
        <v/>
      </c>
      <c r="G141" s="46" t="str">
        <f aca="false">IF(C141="","",D141+E141-F141)</f>
        <v/>
      </c>
    </row>
    <row r="142" customFormat="false" ht="13.8" hidden="false" customHeight="false" outlineLevel="0" collapsed="false">
      <c r="B142" s="44" t="str">
        <f aca="false">IF('Base de donnée articles'!B143="","",'Base de donnée articles'!B143)</f>
        <v/>
      </c>
      <c r="C142" s="44" t="str">
        <f aca="false">IF('Base de donnée articles'!C143="","",'Base de donnée articles'!C143)</f>
        <v/>
      </c>
      <c r="E142" s="44" t="str">
        <f aca="false">IF(B142="","",SUMIFS('Journal entrées et sorties'!D$8:D$400,'Journal entrées et sorties'!C$8:C$400,C142))</f>
        <v/>
      </c>
      <c r="F142" s="44" t="str">
        <f aca="false">IF(C142="","",SUMIFS('Journal entrées et sorties'!E$8:E$500,'Journal entrées et sorties'!C$8:C$500,C142))</f>
        <v/>
      </c>
      <c r="G142" s="46" t="str">
        <f aca="false">IF(C142="","",D142+E142-F142)</f>
        <v/>
      </c>
    </row>
    <row r="143" customFormat="false" ht="13.8" hidden="false" customHeight="false" outlineLevel="0" collapsed="false">
      <c r="B143" s="44" t="str">
        <f aca="false">IF('Base de donnée articles'!B144="","",'Base de donnée articles'!B144)</f>
        <v/>
      </c>
      <c r="C143" s="44" t="str">
        <f aca="false">IF('Base de donnée articles'!C144="","",'Base de donnée articles'!C144)</f>
        <v/>
      </c>
      <c r="E143" s="44" t="str">
        <f aca="false">IF(B143="","",SUMIFS('Journal entrées et sorties'!D$8:D$400,'Journal entrées et sorties'!C$8:C$400,C143))</f>
        <v/>
      </c>
      <c r="F143" s="44" t="str">
        <f aca="false">IF(C143="","",SUMIFS('Journal entrées et sorties'!E$8:E$500,'Journal entrées et sorties'!C$8:C$500,C143))</f>
        <v/>
      </c>
      <c r="G143" s="46" t="str">
        <f aca="false">IF(C143="","",D143+E143-F143)</f>
        <v/>
      </c>
    </row>
    <row r="144" customFormat="false" ht="13.8" hidden="false" customHeight="false" outlineLevel="0" collapsed="false">
      <c r="B144" s="44" t="str">
        <f aca="false">IF('Base de donnée articles'!B145="","",'Base de donnée articles'!B145)</f>
        <v/>
      </c>
      <c r="C144" s="44" t="str">
        <f aca="false">IF('Base de donnée articles'!C145="","",'Base de donnée articles'!C145)</f>
        <v/>
      </c>
      <c r="E144" s="44" t="str">
        <f aca="false">IF(B144="","",SUMIFS('Journal entrées et sorties'!D$8:D$400,'Journal entrées et sorties'!C$8:C$400,C144))</f>
        <v/>
      </c>
      <c r="F144" s="44" t="str">
        <f aca="false">IF(C144="","",SUMIFS('Journal entrées et sorties'!E$8:E$500,'Journal entrées et sorties'!C$8:C$500,C144))</f>
        <v/>
      </c>
      <c r="G144" s="46" t="str">
        <f aca="false">IF(C144="","",D144+E144-F144)</f>
        <v/>
      </c>
    </row>
    <row r="145" customFormat="false" ht="13.8" hidden="false" customHeight="false" outlineLevel="0" collapsed="false">
      <c r="B145" s="44" t="str">
        <f aca="false">IF('Base de donnée articles'!B146="","",'Base de donnée articles'!B146)</f>
        <v/>
      </c>
      <c r="C145" s="44" t="str">
        <f aca="false">IF('Base de donnée articles'!C146="","",'Base de donnée articles'!C146)</f>
        <v/>
      </c>
      <c r="E145" s="44" t="str">
        <f aca="false">IF(B145="","",SUMIFS('Journal entrées et sorties'!D$8:D$400,'Journal entrées et sorties'!C$8:C$400,C145))</f>
        <v/>
      </c>
      <c r="F145" s="44" t="str">
        <f aca="false">IF(C145="","",SUMIFS('Journal entrées et sorties'!E$8:E$500,'Journal entrées et sorties'!C$8:C$500,C145))</f>
        <v/>
      </c>
      <c r="G145" s="46" t="str">
        <f aca="false">IF(C145="","",D145+E145-F145)</f>
        <v/>
      </c>
    </row>
    <row r="146" customFormat="false" ht="13.8" hidden="false" customHeight="false" outlineLevel="0" collapsed="false">
      <c r="B146" s="44" t="str">
        <f aca="false">IF('Base de donnée articles'!B147="","",'Base de donnée articles'!B147)</f>
        <v/>
      </c>
      <c r="C146" s="44" t="str">
        <f aca="false">IF('Base de donnée articles'!C147="","",'Base de donnée articles'!C147)</f>
        <v/>
      </c>
      <c r="E146" s="44" t="str">
        <f aca="false">IF(B146="","",SUMIFS('Journal entrées et sorties'!D$8:D$400,'Journal entrées et sorties'!C$8:C$400,C146))</f>
        <v/>
      </c>
      <c r="F146" s="44" t="str">
        <f aca="false">IF(C146="","",SUMIFS('Journal entrées et sorties'!E$8:E$500,'Journal entrées et sorties'!C$8:C$500,C146))</f>
        <v/>
      </c>
      <c r="G146" s="46" t="str">
        <f aca="false">IF(C146="","",D146+E146-F146)</f>
        <v/>
      </c>
    </row>
    <row r="147" customFormat="false" ht="13.8" hidden="false" customHeight="false" outlineLevel="0" collapsed="false">
      <c r="B147" s="44" t="str">
        <f aca="false">IF('Base de donnée articles'!B148="","",'Base de donnée articles'!B148)</f>
        <v/>
      </c>
      <c r="C147" s="44" t="str">
        <f aca="false">IF('Base de donnée articles'!C148="","",'Base de donnée articles'!C148)</f>
        <v/>
      </c>
      <c r="E147" s="44" t="str">
        <f aca="false">IF(B147="","",SUMIFS('Journal entrées et sorties'!D$8:D$400,'Journal entrées et sorties'!C$8:C$400,C147))</f>
        <v/>
      </c>
      <c r="F147" s="44" t="str">
        <f aca="false">IF(C147="","",SUMIFS('Journal entrées et sorties'!E$8:E$500,'Journal entrées et sorties'!C$8:C$500,C147))</f>
        <v/>
      </c>
      <c r="G147" s="46" t="str">
        <f aca="false">IF(C147="","",D147+E147-F147)</f>
        <v/>
      </c>
    </row>
    <row r="148" customFormat="false" ht="13.8" hidden="false" customHeight="false" outlineLevel="0" collapsed="false">
      <c r="B148" s="44" t="str">
        <f aca="false">IF('Base de donnée articles'!B149="","",'Base de donnée articles'!B149)</f>
        <v/>
      </c>
      <c r="C148" s="44" t="str">
        <f aca="false">IF('Base de donnée articles'!C149="","",'Base de donnée articles'!C149)</f>
        <v/>
      </c>
      <c r="E148" s="44" t="str">
        <f aca="false">IF(B148="","",SUMIFS('Journal entrées et sorties'!D$8:D$400,'Journal entrées et sorties'!C$8:C$400,C148))</f>
        <v/>
      </c>
      <c r="F148" s="44" t="str">
        <f aca="false">IF(C148="","",SUMIFS('Journal entrées et sorties'!E$8:E$500,'Journal entrées et sorties'!C$8:C$500,C148))</f>
        <v/>
      </c>
      <c r="G148" s="46" t="str">
        <f aca="false">IF(C148="","",D148+E148-F148)</f>
        <v/>
      </c>
    </row>
    <row r="149" customFormat="false" ht="13.8" hidden="false" customHeight="false" outlineLevel="0" collapsed="false">
      <c r="B149" s="44" t="str">
        <f aca="false">IF('Base de donnée articles'!B150="","",'Base de donnée articles'!B150)</f>
        <v/>
      </c>
      <c r="C149" s="44" t="str">
        <f aca="false">IF('Base de donnée articles'!C150="","",'Base de donnée articles'!C150)</f>
        <v/>
      </c>
      <c r="E149" s="44" t="str">
        <f aca="false">IF(B149="","",SUMIFS('Journal entrées et sorties'!D$8:D$400,'Journal entrées et sorties'!C$8:C$400,C149))</f>
        <v/>
      </c>
      <c r="F149" s="44" t="str">
        <f aca="false">IF(C149="","",SUMIFS('Journal entrées et sorties'!E$8:E$500,'Journal entrées et sorties'!C$8:C$500,C149))</f>
        <v/>
      </c>
      <c r="G149" s="46" t="str">
        <f aca="false">IF(C149="","",D149+E149-F149)</f>
        <v/>
      </c>
    </row>
    <row r="150" customFormat="false" ht="13.8" hidden="false" customHeight="false" outlineLevel="0" collapsed="false">
      <c r="B150" s="44" t="str">
        <f aca="false">IF('Base de donnée articles'!B151="","",'Base de donnée articles'!B151)</f>
        <v/>
      </c>
      <c r="C150" s="44" t="str">
        <f aca="false">IF('Base de donnée articles'!C151="","",'Base de donnée articles'!C151)</f>
        <v/>
      </c>
      <c r="E150" s="44" t="str">
        <f aca="false">IF(B150="","",SUMIFS('Journal entrées et sorties'!D$8:D$400,'Journal entrées et sorties'!C$8:C$400,C150))</f>
        <v/>
      </c>
      <c r="F150" s="44" t="str">
        <f aca="false">IF(C150="","",SUMIFS('Journal entrées et sorties'!E$8:E$500,'Journal entrées et sorties'!C$8:C$500,C150))</f>
        <v/>
      </c>
      <c r="G150" s="46" t="str">
        <f aca="false">IF(C150="","",D150+E150-F150)</f>
        <v/>
      </c>
    </row>
    <row r="151" customFormat="false" ht="13.8" hidden="false" customHeight="false" outlineLevel="0" collapsed="false">
      <c r="B151" s="44" t="str">
        <f aca="false">IF('Base de donnée articles'!B152="","",'Base de donnée articles'!B152)</f>
        <v/>
      </c>
      <c r="C151" s="44" t="str">
        <f aca="false">IF('Base de donnée articles'!C152="","",'Base de donnée articles'!C152)</f>
        <v/>
      </c>
      <c r="E151" s="44" t="str">
        <f aca="false">IF(B151="","",SUMIFS('Journal entrées et sorties'!D$8:D$400,'Journal entrées et sorties'!C$8:C$400,C151))</f>
        <v/>
      </c>
      <c r="F151" s="44" t="str">
        <f aca="false">IF(C151="","",SUMIFS('Journal entrées et sorties'!E$8:E$500,'Journal entrées et sorties'!C$8:C$500,C151))</f>
        <v/>
      </c>
      <c r="G151" s="46" t="str">
        <f aca="false">IF(C151="","",D151+E151-F151)</f>
        <v/>
      </c>
    </row>
    <row r="152" customFormat="false" ht="13.8" hidden="false" customHeight="false" outlineLevel="0" collapsed="false">
      <c r="B152" s="44" t="str">
        <f aca="false">IF('Base de donnée articles'!B153="","",'Base de donnée articles'!B153)</f>
        <v/>
      </c>
      <c r="C152" s="44" t="str">
        <f aca="false">IF('Base de donnée articles'!C153="","",'Base de donnée articles'!C153)</f>
        <v/>
      </c>
      <c r="E152" s="44" t="str">
        <f aca="false">IF(B152="","",SUMIFS('Journal entrées et sorties'!D$8:D$400,'Journal entrées et sorties'!C$8:C$400,C152))</f>
        <v/>
      </c>
      <c r="F152" s="44" t="str">
        <f aca="false">IF(C152="","",SUMIFS('Journal entrées et sorties'!E$8:E$500,'Journal entrées et sorties'!C$8:C$500,C152))</f>
        <v/>
      </c>
      <c r="G152" s="46" t="str">
        <f aca="false">IF(C152="","",D152+E152-F152)</f>
        <v/>
      </c>
    </row>
    <row r="153" customFormat="false" ht="13.8" hidden="false" customHeight="false" outlineLevel="0" collapsed="false">
      <c r="B153" s="44" t="str">
        <f aca="false">IF('Base de donnée articles'!B154="","",'Base de donnée articles'!B154)</f>
        <v/>
      </c>
      <c r="C153" s="44" t="str">
        <f aca="false">IF('Base de donnée articles'!C154="","",'Base de donnée articles'!C154)</f>
        <v/>
      </c>
      <c r="E153" s="44" t="str">
        <f aca="false">IF(B153="","",SUMIFS('Journal entrées et sorties'!D$8:D$400,'Journal entrées et sorties'!C$8:C$400,C153))</f>
        <v/>
      </c>
      <c r="F153" s="44" t="str">
        <f aca="false">IF(C153="","",SUMIFS('Journal entrées et sorties'!E$8:E$500,'Journal entrées et sorties'!C$8:C$500,C153))</f>
        <v/>
      </c>
      <c r="G153" s="46" t="str">
        <f aca="false">IF(C153="","",D153+E153-F153)</f>
        <v/>
      </c>
    </row>
    <row r="154" customFormat="false" ht="13.8" hidden="false" customHeight="false" outlineLevel="0" collapsed="false">
      <c r="B154" s="44" t="str">
        <f aca="false">IF('Base de donnée articles'!B155="","",'Base de donnée articles'!B155)</f>
        <v/>
      </c>
      <c r="C154" s="44" t="str">
        <f aca="false">IF('Base de donnée articles'!C155="","",'Base de donnée articles'!C155)</f>
        <v/>
      </c>
      <c r="E154" s="44" t="str">
        <f aca="false">IF(B154="","",SUMIFS('Journal entrées et sorties'!D$8:D$400,'Journal entrées et sorties'!C$8:C$400,C154))</f>
        <v/>
      </c>
      <c r="F154" s="44" t="str">
        <f aca="false">IF(C154="","",SUMIFS('Journal entrées et sorties'!E$8:E$500,'Journal entrées et sorties'!C$8:C$500,C154))</f>
        <v/>
      </c>
      <c r="G154" s="46" t="str">
        <f aca="false">IF(C154="","",D154+E154-F154)</f>
        <v/>
      </c>
    </row>
    <row r="155" customFormat="false" ht="13.8" hidden="false" customHeight="false" outlineLevel="0" collapsed="false">
      <c r="B155" s="44" t="str">
        <f aca="false">IF('Base de donnée articles'!B156="","",'Base de donnée articles'!B156)</f>
        <v/>
      </c>
      <c r="C155" s="44" t="str">
        <f aca="false">IF('Base de donnée articles'!C156="","",'Base de donnée articles'!C156)</f>
        <v/>
      </c>
      <c r="E155" s="44" t="str">
        <f aca="false">IF(B155="","",SUMIFS('Journal entrées et sorties'!D$8:D$400,'Journal entrées et sorties'!C$8:C$400,C155))</f>
        <v/>
      </c>
      <c r="F155" s="44" t="str">
        <f aca="false">IF(C155="","",SUMIFS('Journal entrées et sorties'!E$8:E$500,'Journal entrées et sorties'!C$8:C$500,C155))</f>
        <v/>
      </c>
      <c r="G155" s="46" t="str">
        <f aca="false">IF(C155="","",D155+E155-F155)</f>
        <v/>
      </c>
    </row>
    <row r="156" customFormat="false" ht="13.8" hidden="false" customHeight="false" outlineLevel="0" collapsed="false">
      <c r="B156" s="44" t="str">
        <f aca="false">IF('Base de donnée articles'!B157="","",'Base de donnée articles'!B157)</f>
        <v/>
      </c>
      <c r="C156" s="44" t="str">
        <f aca="false">IF('Base de donnée articles'!C157="","",'Base de donnée articles'!C157)</f>
        <v/>
      </c>
      <c r="E156" s="44" t="str">
        <f aca="false">IF(B156="","",SUMIFS('Journal entrées et sorties'!D$8:D$400,'Journal entrées et sorties'!C$8:C$400,C156))</f>
        <v/>
      </c>
      <c r="F156" s="44" t="str">
        <f aca="false">IF(C156="","",SUMIFS('Journal entrées et sorties'!E$8:E$500,'Journal entrées et sorties'!C$8:C$500,C156))</f>
        <v/>
      </c>
      <c r="G156" s="46" t="str">
        <f aca="false">IF(C156="","",D156+E156-F156)</f>
        <v/>
      </c>
    </row>
    <row r="157" customFormat="false" ht="13.8" hidden="false" customHeight="false" outlineLevel="0" collapsed="false">
      <c r="B157" s="44" t="str">
        <f aca="false">IF('Base de donnée articles'!B158="","",'Base de donnée articles'!B158)</f>
        <v/>
      </c>
      <c r="C157" s="44" t="str">
        <f aca="false">IF('Base de donnée articles'!C158="","",'Base de donnée articles'!C158)</f>
        <v/>
      </c>
      <c r="E157" s="44" t="str">
        <f aca="false">IF(B157="","",SUMIFS('Journal entrées et sorties'!D$8:D$400,'Journal entrées et sorties'!C$8:C$400,C157))</f>
        <v/>
      </c>
      <c r="F157" s="44" t="str">
        <f aca="false">IF(C157="","",SUMIFS('Journal entrées et sorties'!E$8:E$500,'Journal entrées et sorties'!C$8:C$500,C157))</f>
        <v/>
      </c>
      <c r="G157" s="46" t="str">
        <f aca="false">IF(C157="","",D157+E157-F157)</f>
        <v/>
      </c>
    </row>
    <row r="158" customFormat="false" ht="13.8" hidden="false" customHeight="false" outlineLevel="0" collapsed="false">
      <c r="B158" s="44" t="str">
        <f aca="false">IF('Base de donnée articles'!B159="","",'Base de donnée articles'!B159)</f>
        <v/>
      </c>
      <c r="C158" s="44" t="str">
        <f aca="false">IF('Base de donnée articles'!C159="","",'Base de donnée articles'!C159)</f>
        <v/>
      </c>
      <c r="E158" s="44" t="str">
        <f aca="false">IF(B158="","",SUMIFS('Journal entrées et sorties'!D$8:D$400,'Journal entrées et sorties'!C$8:C$400,C158))</f>
        <v/>
      </c>
      <c r="F158" s="44" t="str">
        <f aca="false">IF(C158="","",SUMIFS('Journal entrées et sorties'!E$8:E$500,'Journal entrées et sorties'!C$8:C$500,C158))</f>
        <v/>
      </c>
      <c r="G158" s="46" t="str">
        <f aca="false">IF(C158="","",D158+E158-F158)</f>
        <v/>
      </c>
    </row>
    <row r="159" customFormat="false" ht="13.8" hidden="false" customHeight="false" outlineLevel="0" collapsed="false">
      <c r="B159" s="44" t="str">
        <f aca="false">IF('Base de donnée articles'!B160="","",'Base de donnée articles'!B160)</f>
        <v/>
      </c>
      <c r="C159" s="44" t="str">
        <f aca="false">IF('Base de donnée articles'!C160="","",'Base de donnée articles'!C160)</f>
        <v/>
      </c>
      <c r="E159" s="44" t="str">
        <f aca="false">IF(B159="","",SUMIFS('Journal entrées et sorties'!D$8:D$400,'Journal entrées et sorties'!C$8:C$400,C159))</f>
        <v/>
      </c>
      <c r="F159" s="44" t="str">
        <f aca="false">IF(C159="","",SUMIFS('Journal entrées et sorties'!E$8:E$500,'Journal entrées et sorties'!C$8:C$500,C159))</f>
        <v/>
      </c>
      <c r="G159" s="46" t="str">
        <f aca="false">IF(C159="","",D159+E159-F159)</f>
        <v/>
      </c>
    </row>
    <row r="160" customFormat="false" ht="13.8" hidden="false" customHeight="false" outlineLevel="0" collapsed="false">
      <c r="B160" s="44" t="str">
        <f aca="false">IF('Base de donnée articles'!B161="","",'Base de donnée articles'!B161)</f>
        <v/>
      </c>
      <c r="C160" s="44" t="str">
        <f aca="false">IF('Base de donnée articles'!C161="","",'Base de donnée articles'!C161)</f>
        <v/>
      </c>
      <c r="E160" s="44" t="str">
        <f aca="false">IF(B160="","",SUMIFS('Journal entrées et sorties'!D$8:D$400,'Journal entrées et sorties'!C$8:C$400,C160))</f>
        <v/>
      </c>
      <c r="F160" s="44" t="str">
        <f aca="false">IF(C160="","",SUMIFS('Journal entrées et sorties'!E$8:E$500,'Journal entrées et sorties'!C$8:C$500,C160))</f>
        <v/>
      </c>
      <c r="G160" s="46" t="str">
        <f aca="false">IF(C160="","",D160+E160-F160)</f>
        <v/>
      </c>
    </row>
    <row r="161" customFormat="false" ht="13.8" hidden="false" customHeight="false" outlineLevel="0" collapsed="false">
      <c r="B161" s="44" t="str">
        <f aca="false">IF('Base de donnée articles'!B162="","",'Base de donnée articles'!B162)</f>
        <v/>
      </c>
      <c r="C161" s="44" t="str">
        <f aca="false">IF('Base de donnée articles'!C162="","",'Base de donnée articles'!C162)</f>
        <v/>
      </c>
      <c r="E161" s="44" t="str">
        <f aca="false">IF(B161="","",SUMIFS('Journal entrées et sorties'!D$8:D$400,'Journal entrées et sorties'!C$8:C$400,C161))</f>
        <v/>
      </c>
      <c r="F161" s="44" t="str">
        <f aca="false">IF(C161="","",SUMIFS('Journal entrées et sorties'!E$8:E$500,'Journal entrées et sorties'!C$8:C$500,C161))</f>
        <v/>
      </c>
      <c r="G161" s="46" t="str">
        <f aca="false">IF(C161="","",D161+E161-F161)</f>
        <v/>
      </c>
    </row>
    <row r="162" customFormat="false" ht="13.8" hidden="false" customHeight="false" outlineLevel="0" collapsed="false">
      <c r="B162" s="44" t="str">
        <f aca="false">IF('Base de donnée articles'!B163="","",'Base de donnée articles'!B163)</f>
        <v/>
      </c>
      <c r="C162" s="44" t="str">
        <f aca="false">IF('Base de donnée articles'!C163="","",'Base de donnée articles'!C163)</f>
        <v/>
      </c>
      <c r="E162" s="44" t="str">
        <f aca="false">IF(B162="","",SUMIFS('Journal entrées et sorties'!D$8:D$400,'Journal entrées et sorties'!C$8:C$400,C162))</f>
        <v/>
      </c>
      <c r="F162" s="44" t="str">
        <f aca="false">IF(C162="","",SUMIFS('Journal entrées et sorties'!E$8:E$500,'Journal entrées et sorties'!C$8:C$500,C162))</f>
        <v/>
      </c>
      <c r="G162" s="46" t="str">
        <f aca="false">IF(C162="","",D162+E162-F162)</f>
        <v/>
      </c>
    </row>
    <row r="163" customFormat="false" ht="13.8" hidden="false" customHeight="false" outlineLevel="0" collapsed="false">
      <c r="B163" s="44" t="str">
        <f aca="false">IF('Base de donnée articles'!B164="","",'Base de donnée articles'!B164)</f>
        <v/>
      </c>
      <c r="C163" s="44" t="str">
        <f aca="false">IF('Base de donnée articles'!C164="","",'Base de donnée articles'!C164)</f>
        <v/>
      </c>
      <c r="E163" s="44" t="str">
        <f aca="false">IF(B163="","",SUMIFS('Journal entrées et sorties'!D$8:D$400,'Journal entrées et sorties'!C$8:C$400,C163))</f>
        <v/>
      </c>
      <c r="F163" s="44" t="str">
        <f aca="false">IF(C163="","",SUMIFS('Journal entrées et sorties'!E$8:E$500,'Journal entrées et sorties'!C$8:C$500,C163))</f>
        <v/>
      </c>
      <c r="G163" s="46" t="str">
        <f aca="false">IF(C163="","",D163+E163-F163)</f>
        <v/>
      </c>
    </row>
    <row r="164" customFormat="false" ht="13.8" hidden="false" customHeight="false" outlineLevel="0" collapsed="false">
      <c r="B164" s="44" t="str">
        <f aca="false">IF('Base de donnée articles'!B165="","",'Base de donnée articles'!B165)</f>
        <v/>
      </c>
      <c r="C164" s="44" t="str">
        <f aca="false">IF('Base de donnée articles'!C165="","",'Base de donnée articles'!C165)</f>
        <v/>
      </c>
      <c r="E164" s="44" t="str">
        <f aca="false">IF(B164="","",SUMIFS('Journal entrées et sorties'!D$8:D$400,'Journal entrées et sorties'!C$8:C$400,C164))</f>
        <v/>
      </c>
      <c r="F164" s="44" t="str">
        <f aca="false">IF(C164="","",SUMIFS('Journal entrées et sorties'!E$8:E$500,'Journal entrées et sorties'!C$8:C$500,C164))</f>
        <v/>
      </c>
      <c r="G164" s="46" t="str">
        <f aca="false">IF(C164="","",D164+E164-F164)</f>
        <v/>
      </c>
    </row>
    <row r="165" customFormat="false" ht="13.8" hidden="false" customHeight="false" outlineLevel="0" collapsed="false">
      <c r="B165" s="44" t="str">
        <f aca="false">IF('Base de donnée articles'!B166="","",'Base de donnée articles'!B166)</f>
        <v/>
      </c>
      <c r="C165" s="44" t="str">
        <f aca="false">IF('Base de donnée articles'!C166="","",'Base de donnée articles'!C166)</f>
        <v/>
      </c>
      <c r="E165" s="44" t="str">
        <f aca="false">IF(B165="","",SUMIFS('Journal entrées et sorties'!D$8:D$400,'Journal entrées et sorties'!C$8:C$400,C165))</f>
        <v/>
      </c>
      <c r="F165" s="44" t="str">
        <f aca="false">IF(C165="","",SUMIFS('Journal entrées et sorties'!E$8:E$500,'Journal entrées et sorties'!C$8:C$500,C165))</f>
        <v/>
      </c>
      <c r="G165" s="46" t="str">
        <f aca="false">IF(C165="","",D165+E165-F165)</f>
        <v/>
      </c>
    </row>
    <row r="166" customFormat="false" ht="13.8" hidden="false" customHeight="false" outlineLevel="0" collapsed="false">
      <c r="B166" s="44" t="str">
        <f aca="false">IF('Base de donnée articles'!B167="","",'Base de donnée articles'!B167)</f>
        <v/>
      </c>
      <c r="C166" s="44" t="str">
        <f aca="false">IF('Base de donnée articles'!C167="","",'Base de donnée articles'!C167)</f>
        <v/>
      </c>
      <c r="E166" s="44" t="str">
        <f aca="false">IF(B166="","",SUMIFS('Journal entrées et sorties'!D$8:D$400,'Journal entrées et sorties'!C$8:C$400,C166))</f>
        <v/>
      </c>
      <c r="F166" s="44" t="str">
        <f aca="false">IF(C166="","",SUMIFS('Journal entrées et sorties'!E$8:E$500,'Journal entrées et sorties'!C$8:C$500,C166))</f>
        <v/>
      </c>
      <c r="G166" s="46" t="str">
        <f aca="false">IF(C166="","",D166+E166-F166)</f>
        <v/>
      </c>
    </row>
    <row r="167" customFormat="false" ht="13.8" hidden="false" customHeight="false" outlineLevel="0" collapsed="false">
      <c r="B167" s="44" t="str">
        <f aca="false">IF('Base de donnée articles'!B168="","",'Base de donnée articles'!B168)</f>
        <v/>
      </c>
      <c r="C167" s="44" t="str">
        <f aca="false">IF('Base de donnée articles'!C168="","",'Base de donnée articles'!C168)</f>
        <v/>
      </c>
      <c r="E167" s="44" t="str">
        <f aca="false">IF(B167="","",SUMIFS('Journal entrées et sorties'!D$8:D$400,'Journal entrées et sorties'!C$8:C$400,C167))</f>
        <v/>
      </c>
      <c r="F167" s="44" t="str">
        <f aca="false">IF(C167="","",SUMIFS('Journal entrées et sorties'!E$8:E$500,'Journal entrées et sorties'!C$8:C$500,C167))</f>
        <v/>
      </c>
      <c r="G167" s="46" t="str">
        <f aca="false">IF(C167="","",D167+E167-F167)</f>
        <v/>
      </c>
    </row>
    <row r="168" customFormat="false" ht="13.8" hidden="false" customHeight="false" outlineLevel="0" collapsed="false">
      <c r="B168" s="44" t="str">
        <f aca="false">IF('Base de donnée articles'!B169="","",'Base de donnée articles'!B169)</f>
        <v/>
      </c>
      <c r="C168" s="44" t="str">
        <f aca="false">IF('Base de donnée articles'!C169="","",'Base de donnée articles'!C169)</f>
        <v/>
      </c>
      <c r="E168" s="44" t="str">
        <f aca="false">IF(B168="","",SUMIFS('Journal entrées et sorties'!D$8:D$400,'Journal entrées et sorties'!C$8:C$400,C168))</f>
        <v/>
      </c>
      <c r="F168" s="44" t="str">
        <f aca="false">IF(C168="","",SUMIFS('Journal entrées et sorties'!E$8:E$500,'Journal entrées et sorties'!C$8:C$500,C168))</f>
        <v/>
      </c>
      <c r="G168" s="46" t="str">
        <f aca="false">IF(C168="","",D168+E168-F168)</f>
        <v/>
      </c>
    </row>
    <row r="169" customFormat="false" ht="13.8" hidden="false" customHeight="false" outlineLevel="0" collapsed="false">
      <c r="B169" s="44" t="str">
        <f aca="false">IF('Base de donnée articles'!B170="","",'Base de donnée articles'!B170)</f>
        <v/>
      </c>
      <c r="C169" s="44" t="str">
        <f aca="false">IF('Base de donnée articles'!C170="","",'Base de donnée articles'!C170)</f>
        <v/>
      </c>
      <c r="E169" s="44" t="str">
        <f aca="false">IF(B169="","",SUMIFS('Journal entrées et sorties'!D$8:D$400,'Journal entrées et sorties'!C$8:C$400,C169))</f>
        <v/>
      </c>
      <c r="F169" s="44" t="str">
        <f aca="false">IF(C169="","",SUMIFS('Journal entrées et sorties'!E$8:E$500,'Journal entrées et sorties'!C$8:C$500,C169))</f>
        <v/>
      </c>
      <c r="G169" s="46" t="str">
        <f aca="false">IF(C169="","",D169+E169-F169)</f>
        <v/>
      </c>
    </row>
    <row r="170" customFormat="false" ht="13.8" hidden="false" customHeight="false" outlineLevel="0" collapsed="false">
      <c r="B170" s="44" t="str">
        <f aca="false">IF('Base de donnée articles'!B171="","",'Base de donnée articles'!B171)</f>
        <v/>
      </c>
      <c r="C170" s="44" t="str">
        <f aca="false">IF('Base de donnée articles'!C171="","",'Base de donnée articles'!C171)</f>
        <v/>
      </c>
      <c r="E170" s="44" t="str">
        <f aca="false">IF(B170="","",SUMIFS('Journal entrées et sorties'!D$8:D$400,'Journal entrées et sorties'!C$8:C$400,C170))</f>
        <v/>
      </c>
      <c r="F170" s="44" t="str">
        <f aca="false">IF(C170="","",SUMIFS('Journal entrées et sorties'!E$8:E$500,'Journal entrées et sorties'!C$8:C$500,C170))</f>
        <v/>
      </c>
      <c r="G170" s="46" t="str">
        <f aca="false">IF(C170="","",D170+E170-F170)</f>
        <v/>
      </c>
    </row>
    <row r="171" customFormat="false" ht="13.8" hidden="false" customHeight="false" outlineLevel="0" collapsed="false">
      <c r="B171" s="44" t="str">
        <f aca="false">IF('Base de donnée articles'!B172="","",'Base de donnée articles'!B172)</f>
        <v/>
      </c>
      <c r="C171" s="44" t="str">
        <f aca="false">IF('Base de donnée articles'!C172="","",'Base de donnée articles'!C172)</f>
        <v/>
      </c>
      <c r="E171" s="44" t="str">
        <f aca="false">IF(B171="","",SUMIFS('Journal entrées et sorties'!D$8:D$400,'Journal entrées et sorties'!C$8:C$400,C171))</f>
        <v/>
      </c>
      <c r="F171" s="44" t="str">
        <f aca="false">IF(C171="","",SUMIFS('Journal entrées et sorties'!E$8:E$500,'Journal entrées et sorties'!C$8:C$500,C171))</f>
        <v/>
      </c>
      <c r="G171" s="46" t="str">
        <f aca="false">IF(C171="","",D171+E171-F171)</f>
        <v/>
      </c>
    </row>
    <row r="172" customFormat="false" ht="13.8" hidden="false" customHeight="false" outlineLevel="0" collapsed="false">
      <c r="B172" s="44" t="str">
        <f aca="false">IF('Base de donnée articles'!B173="","",'Base de donnée articles'!B173)</f>
        <v/>
      </c>
      <c r="C172" s="44" t="str">
        <f aca="false">IF('Base de donnée articles'!C173="","",'Base de donnée articles'!C173)</f>
        <v/>
      </c>
      <c r="E172" s="44" t="str">
        <f aca="false">IF(B172="","",SUMIFS('Journal entrées et sorties'!D$8:D$400,'Journal entrées et sorties'!C$8:C$400,C172))</f>
        <v/>
      </c>
      <c r="F172" s="44" t="str">
        <f aca="false">IF(C172="","",SUMIFS('Journal entrées et sorties'!E$8:E$500,'Journal entrées et sorties'!C$8:C$500,C172))</f>
        <v/>
      </c>
      <c r="G172" s="46" t="str">
        <f aca="false">IF(C172="","",D172+E172-F172)</f>
        <v/>
      </c>
    </row>
    <row r="173" customFormat="false" ht="13.8" hidden="false" customHeight="false" outlineLevel="0" collapsed="false">
      <c r="B173" s="44" t="str">
        <f aca="false">IF('Base de donnée articles'!B174="","",'Base de donnée articles'!B174)</f>
        <v/>
      </c>
      <c r="C173" s="44" t="str">
        <f aca="false">IF('Base de donnée articles'!C174="","",'Base de donnée articles'!C174)</f>
        <v/>
      </c>
      <c r="E173" s="44" t="str">
        <f aca="false">IF(B173="","",SUMIFS('Journal entrées et sorties'!D$8:D$400,'Journal entrées et sorties'!C$8:C$400,C173))</f>
        <v/>
      </c>
      <c r="F173" s="44" t="str">
        <f aca="false">IF(C173="","",SUMIFS('Journal entrées et sorties'!E$8:E$500,'Journal entrées et sorties'!C$8:C$500,C173))</f>
        <v/>
      </c>
      <c r="G173" s="46" t="str">
        <f aca="false">IF(C173="","",D173+E173-F173)</f>
        <v/>
      </c>
    </row>
    <row r="174" customFormat="false" ht="13.8" hidden="false" customHeight="false" outlineLevel="0" collapsed="false">
      <c r="B174" s="44" t="str">
        <f aca="false">IF('Base de donnée articles'!B175="","",'Base de donnée articles'!B175)</f>
        <v/>
      </c>
      <c r="C174" s="44" t="str">
        <f aca="false">IF('Base de donnée articles'!C175="","",'Base de donnée articles'!C175)</f>
        <v/>
      </c>
      <c r="E174" s="44" t="str">
        <f aca="false">IF(B174="","",SUMIFS('Journal entrées et sorties'!D$8:D$400,'Journal entrées et sorties'!C$8:C$400,C174))</f>
        <v/>
      </c>
      <c r="F174" s="44" t="str">
        <f aca="false">IF(C174="","",SUMIFS('Journal entrées et sorties'!E$8:E$500,'Journal entrées et sorties'!C$8:C$500,C174))</f>
        <v/>
      </c>
      <c r="G174" s="46" t="str">
        <f aca="false">IF(C174="","",D174+E174-F174)</f>
        <v/>
      </c>
    </row>
    <row r="175" customFormat="false" ht="13.8" hidden="false" customHeight="false" outlineLevel="0" collapsed="false">
      <c r="B175" s="44" t="str">
        <f aca="false">IF('Base de donnée articles'!B176="","",'Base de donnée articles'!B176)</f>
        <v/>
      </c>
      <c r="C175" s="44" t="str">
        <f aca="false">IF('Base de donnée articles'!C176="","",'Base de donnée articles'!C176)</f>
        <v/>
      </c>
      <c r="E175" s="44" t="str">
        <f aca="false">IF(B175="","",SUMIFS('Journal entrées et sorties'!D$8:D$400,'Journal entrées et sorties'!C$8:C$400,C175))</f>
        <v/>
      </c>
      <c r="F175" s="44" t="str">
        <f aca="false">IF(C175="","",SUMIFS('Journal entrées et sorties'!E$8:E$500,'Journal entrées et sorties'!C$8:C$500,C175))</f>
        <v/>
      </c>
      <c r="G175" s="46" t="str">
        <f aca="false">IF(C175="","",D175+E175-F175)</f>
        <v/>
      </c>
    </row>
    <row r="176" customFormat="false" ht="13.8" hidden="false" customHeight="false" outlineLevel="0" collapsed="false">
      <c r="B176" s="44" t="str">
        <f aca="false">IF('Base de donnée articles'!B177="","",'Base de donnée articles'!B177)</f>
        <v/>
      </c>
      <c r="C176" s="44" t="str">
        <f aca="false">IF('Base de donnée articles'!C177="","",'Base de donnée articles'!C177)</f>
        <v/>
      </c>
      <c r="E176" s="44" t="str">
        <f aca="false">IF(B176="","",SUMIFS('Journal entrées et sorties'!D$8:D$400,'Journal entrées et sorties'!C$8:C$400,C176))</f>
        <v/>
      </c>
      <c r="F176" s="44" t="str">
        <f aca="false">IF(C176="","",SUMIFS('Journal entrées et sorties'!E$8:E$500,'Journal entrées et sorties'!C$8:C$500,C176))</f>
        <v/>
      </c>
      <c r="G176" s="46" t="str">
        <f aca="false">IF(C176="","",D176+E176-F176)</f>
        <v/>
      </c>
    </row>
    <row r="177" customFormat="false" ht="13.8" hidden="false" customHeight="false" outlineLevel="0" collapsed="false">
      <c r="B177" s="44" t="str">
        <f aca="false">IF('Base de donnée articles'!B178="","",'Base de donnée articles'!B178)</f>
        <v/>
      </c>
      <c r="C177" s="44" t="str">
        <f aca="false">IF('Base de donnée articles'!C178="","",'Base de donnée articles'!C178)</f>
        <v/>
      </c>
      <c r="E177" s="44" t="str">
        <f aca="false">IF(B177="","",SUMIFS('Journal entrées et sorties'!D$8:D$400,'Journal entrées et sorties'!C$8:C$400,C177))</f>
        <v/>
      </c>
      <c r="F177" s="44" t="str">
        <f aca="false">IF(C177="","",SUMIFS('Journal entrées et sorties'!E$8:E$500,'Journal entrées et sorties'!C$8:C$500,C177))</f>
        <v/>
      </c>
      <c r="G177" s="46" t="str">
        <f aca="false">IF(C177="","",D177+E177-F177)</f>
        <v/>
      </c>
    </row>
    <row r="178" customFormat="false" ht="13.8" hidden="false" customHeight="false" outlineLevel="0" collapsed="false">
      <c r="B178" s="44" t="str">
        <f aca="false">IF('Base de donnée articles'!B179="","",'Base de donnée articles'!B179)</f>
        <v/>
      </c>
      <c r="C178" s="44" t="str">
        <f aca="false">IF('Base de donnée articles'!C179="","",'Base de donnée articles'!C179)</f>
        <v/>
      </c>
      <c r="E178" s="44" t="str">
        <f aca="false">IF(B178="","",SUMIFS('Journal entrées et sorties'!D$8:D$400,'Journal entrées et sorties'!C$8:C$400,C178))</f>
        <v/>
      </c>
      <c r="F178" s="44" t="str">
        <f aca="false">IF(C178="","",SUMIFS('Journal entrées et sorties'!E$8:E$500,'Journal entrées et sorties'!C$8:C$500,C178))</f>
        <v/>
      </c>
      <c r="G178" s="46" t="str">
        <f aca="false">IF(C178="","",D178+E178-F178)</f>
        <v/>
      </c>
    </row>
    <row r="179" customFormat="false" ht="13.8" hidden="false" customHeight="false" outlineLevel="0" collapsed="false">
      <c r="B179" s="44" t="str">
        <f aca="false">IF('Base de donnée articles'!B180="","",'Base de donnée articles'!B180)</f>
        <v/>
      </c>
      <c r="C179" s="44" t="str">
        <f aca="false">IF('Base de donnée articles'!C180="","",'Base de donnée articles'!C180)</f>
        <v/>
      </c>
      <c r="E179" s="44" t="str">
        <f aca="false">IF(B179="","",SUMIFS('Journal entrées et sorties'!D$8:D$400,'Journal entrées et sorties'!C$8:C$400,C179))</f>
        <v/>
      </c>
      <c r="F179" s="44" t="str">
        <f aca="false">IF(C179="","",SUMIFS('Journal entrées et sorties'!E$8:E$500,'Journal entrées et sorties'!C$8:C$500,C179))</f>
        <v/>
      </c>
      <c r="G179" s="46" t="str">
        <f aca="false">IF(C179="","",D179+E179-F179)</f>
        <v/>
      </c>
    </row>
    <row r="180" customFormat="false" ht="13.8" hidden="false" customHeight="false" outlineLevel="0" collapsed="false">
      <c r="B180" s="44" t="str">
        <f aca="false">IF('Base de donnée articles'!B181="","",'Base de donnée articles'!B181)</f>
        <v/>
      </c>
      <c r="C180" s="44" t="str">
        <f aca="false">IF('Base de donnée articles'!C181="","",'Base de donnée articles'!C181)</f>
        <v/>
      </c>
      <c r="E180" s="44" t="str">
        <f aca="false">IF(B180="","",SUMIFS('Journal entrées et sorties'!D$8:D$400,'Journal entrées et sorties'!C$8:C$400,C180))</f>
        <v/>
      </c>
      <c r="F180" s="44" t="str">
        <f aca="false">IF(C180="","",SUMIFS('Journal entrées et sorties'!E$8:E$500,'Journal entrées et sorties'!C$8:C$500,C180))</f>
        <v/>
      </c>
      <c r="G180" s="46" t="str">
        <f aca="false">IF(C180="","",D180+E180-F180)</f>
        <v/>
      </c>
    </row>
    <row r="181" customFormat="false" ht="13.8" hidden="false" customHeight="false" outlineLevel="0" collapsed="false">
      <c r="B181" s="44" t="str">
        <f aca="false">IF('Base de donnée articles'!B182="","",'Base de donnée articles'!B182)</f>
        <v/>
      </c>
      <c r="C181" s="44" t="str">
        <f aca="false">IF('Base de donnée articles'!C182="","",'Base de donnée articles'!C182)</f>
        <v/>
      </c>
      <c r="E181" s="44" t="str">
        <f aca="false">IF(B181="","",SUMIFS('Journal entrées et sorties'!D$8:D$400,'Journal entrées et sorties'!C$8:C$400,C181))</f>
        <v/>
      </c>
      <c r="F181" s="44" t="str">
        <f aca="false">IF(C181="","",SUMIFS('Journal entrées et sorties'!E$8:E$500,'Journal entrées et sorties'!C$8:C$500,C181))</f>
        <v/>
      </c>
      <c r="G181" s="46" t="str">
        <f aca="false">IF(C181="","",D181+E181-F181)</f>
        <v/>
      </c>
    </row>
    <row r="182" customFormat="false" ht="13.8" hidden="false" customHeight="false" outlineLevel="0" collapsed="false">
      <c r="B182" s="44" t="str">
        <f aca="false">IF('Base de donnée articles'!B183="","",'Base de donnée articles'!B183)</f>
        <v/>
      </c>
      <c r="C182" s="44" t="str">
        <f aca="false">IF('Base de donnée articles'!C183="","",'Base de donnée articles'!C183)</f>
        <v/>
      </c>
      <c r="E182" s="44" t="str">
        <f aca="false">IF(B182="","",SUMIFS('Journal entrées et sorties'!D$8:D$400,'Journal entrées et sorties'!C$8:C$400,C182))</f>
        <v/>
      </c>
      <c r="F182" s="44" t="str">
        <f aca="false">IF(C182="","",SUMIFS('Journal entrées et sorties'!E$8:E$500,'Journal entrées et sorties'!C$8:C$500,C182))</f>
        <v/>
      </c>
      <c r="G182" s="46" t="str">
        <f aca="false">IF(C182="","",D182+E182-F182)</f>
        <v/>
      </c>
    </row>
    <row r="183" customFormat="false" ht="13.8" hidden="false" customHeight="false" outlineLevel="0" collapsed="false">
      <c r="B183" s="44" t="str">
        <f aca="false">IF('Base de donnée articles'!B184="","",'Base de donnée articles'!B184)</f>
        <v/>
      </c>
      <c r="C183" s="44" t="str">
        <f aca="false">IF('Base de donnée articles'!C184="","",'Base de donnée articles'!C184)</f>
        <v/>
      </c>
      <c r="E183" s="44" t="str">
        <f aca="false">IF(B183="","",SUMIFS('Journal entrées et sorties'!D$8:D$400,'Journal entrées et sorties'!C$8:C$400,C183))</f>
        <v/>
      </c>
      <c r="F183" s="44" t="str">
        <f aca="false">IF(C183="","",SUMIFS('Journal entrées et sorties'!E$8:E$500,'Journal entrées et sorties'!C$8:C$500,C183))</f>
        <v/>
      </c>
      <c r="G183" s="46" t="str">
        <f aca="false">IF(C183="","",D183+E183-F183)</f>
        <v/>
      </c>
    </row>
    <row r="184" customFormat="false" ht="13.8" hidden="false" customHeight="false" outlineLevel="0" collapsed="false">
      <c r="B184" s="44" t="str">
        <f aca="false">IF('Base de donnée articles'!B185="","",'Base de donnée articles'!B185)</f>
        <v/>
      </c>
      <c r="C184" s="44" t="str">
        <f aca="false">IF('Base de donnée articles'!C185="","",'Base de donnée articles'!C185)</f>
        <v/>
      </c>
      <c r="E184" s="44" t="str">
        <f aca="false">IF(B184="","",SUMIFS('Journal entrées et sorties'!D$8:D$400,'Journal entrées et sorties'!C$8:C$400,C184))</f>
        <v/>
      </c>
      <c r="F184" s="44" t="str">
        <f aca="false">IF(C184="","",SUMIFS('Journal entrées et sorties'!E$8:E$500,'Journal entrées et sorties'!C$8:C$500,C184))</f>
        <v/>
      </c>
      <c r="G184" s="46" t="str">
        <f aca="false">IF(C184="","",D184+E184-F184)</f>
        <v/>
      </c>
    </row>
    <row r="185" customFormat="false" ht="13.8" hidden="false" customHeight="false" outlineLevel="0" collapsed="false">
      <c r="B185" s="44" t="str">
        <f aca="false">IF('Base de donnée articles'!B186="","",'Base de donnée articles'!B186)</f>
        <v/>
      </c>
      <c r="C185" s="44" t="str">
        <f aca="false">IF('Base de donnée articles'!C186="","",'Base de donnée articles'!C186)</f>
        <v/>
      </c>
      <c r="E185" s="44" t="str">
        <f aca="false">IF(B185="","",SUMIFS('Journal entrées et sorties'!D$8:D$400,'Journal entrées et sorties'!C$8:C$400,C185))</f>
        <v/>
      </c>
      <c r="F185" s="44" t="str">
        <f aca="false">IF(C185="","",SUMIFS('Journal entrées et sorties'!E$8:E$500,'Journal entrées et sorties'!C$8:C$500,C185))</f>
        <v/>
      </c>
      <c r="G185" s="46" t="str">
        <f aca="false">IF(C185="","",D185+E185-F185)</f>
        <v/>
      </c>
    </row>
    <row r="186" customFormat="false" ht="13.8" hidden="false" customHeight="false" outlineLevel="0" collapsed="false">
      <c r="B186" s="44" t="str">
        <f aca="false">IF('Base de donnée articles'!B187="","",'Base de donnée articles'!B187)</f>
        <v/>
      </c>
      <c r="C186" s="44" t="str">
        <f aca="false">IF('Base de donnée articles'!C187="","",'Base de donnée articles'!C187)</f>
        <v/>
      </c>
      <c r="E186" s="44" t="str">
        <f aca="false">IF(B186="","",SUMIFS('Journal entrées et sorties'!D$8:D$400,'Journal entrées et sorties'!C$8:C$400,C186))</f>
        <v/>
      </c>
      <c r="F186" s="44" t="str">
        <f aca="false">IF(C186="","",SUMIFS('Journal entrées et sorties'!E$8:E$500,'Journal entrées et sorties'!C$8:C$500,C186))</f>
        <v/>
      </c>
      <c r="G186" s="46" t="str">
        <f aca="false">IF(C186="","",D186+E186-F186)</f>
        <v/>
      </c>
    </row>
    <row r="187" customFormat="false" ht="13.8" hidden="false" customHeight="false" outlineLevel="0" collapsed="false">
      <c r="B187" s="44" t="str">
        <f aca="false">IF('Base de donnée articles'!B188="","",'Base de donnée articles'!B188)</f>
        <v/>
      </c>
      <c r="C187" s="44" t="str">
        <f aca="false">IF('Base de donnée articles'!C188="","",'Base de donnée articles'!C188)</f>
        <v/>
      </c>
      <c r="E187" s="44" t="str">
        <f aca="false">IF(B187="","",SUMIFS('Journal entrées et sorties'!D$8:D$400,'Journal entrées et sorties'!C$8:C$400,C187))</f>
        <v/>
      </c>
      <c r="F187" s="44" t="str">
        <f aca="false">IF(C187="","",SUMIFS('Journal entrées et sorties'!E$8:E$500,'Journal entrées et sorties'!C$8:C$500,C187))</f>
        <v/>
      </c>
      <c r="G187" s="46" t="str">
        <f aca="false">IF(C187="","",D187+E187-F187)</f>
        <v/>
      </c>
    </row>
    <row r="188" customFormat="false" ht="13.8" hidden="false" customHeight="false" outlineLevel="0" collapsed="false">
      <c r="B188" s="44" t="str">
        <f aca="false">IF('Base de donnée articles'!B189="","",'Base de donnée articles'!B189)</f>
        <v/>
      </c>
      <c r="C188" s="44" t="str">
        <f aca="false">IF('Base de donnée articles'!C189="","",'Base de donnée articles'!C189)</f>
        <v/>
      </c>
      <c r="E188" s="44" t="str">
        <f aca="false">IF(B188="","",SUMIFS('Journal entrées et sorties'!D$8:D$400,'Journal entrées et sorties'!C$8:C$400,C188))</f>
        <v/>
      </c>
      <c r="F188" s="44" t="str">
        <f aca="false">IF(C188="","",SUMIFS('Journal entrées et sorties'!E$8:E$500,'Journal entrées et sorties'!C$8:C$500,C188))</f>
        <v/>
      </c>
      <c r="G188" s="46" t="str">
        <f aca="false">IF(C188="","",D188+E188-F188)</f>
        <v/>
      </c>
    </row>
    <row r="189" customFormat="false" ht="13.8" hidden="false" customHeight="false" outlineLevel="0" collapsed="false">
      <c r="B189" s="44" t="str">
        <f aca="false">IF('Base de donnée articles'!B190="","",'Base de donnée articles'!B190)</f>
        <v/>
      </c>
      <c r="C189" s="44" t="str">
        <f aca="false">IF('Base de donnée articles'!C190="","",'Base de donnée articles'!C190)</f>
        <v/>
      </c>
      <c r="E189" s="44" t="str">
        <f aca="false">IF(B189="","",SUMIFS('Journal entrées et sorties'!D$8:D$400,'Journal entrées et sorties'!C$8:C$400,C189))</f>
        <v/>
      </c>
      <c r="F189" s="44" t="str">
        <f aca="false">IF(C189="","",SUMIFS('Journal entrées et sorties'!E$8:E$500,'Journal entrées et sorties'!C$8:C$500,C189))</f>
        <v/>
      </c>
      <c r="G189" s="46" t="str">
        <f aca="false">IF(C189="","",D189+E189-F189)</f>
        <v/>
      </c>
    </row>
    <row r="190" customFormat="false" ht="13.8" hidden="false" customHeight="false" outlineLevel="0" collapsed="false">
      <c r="B190" s="44" t="str">
        <f aca="false">IF('Base de donnée articles'!B191="","",'Base de donnée articles'!B191)</f>
        <v/>
      </c>
      <c r="C190" s="44" t="str">
        <f aca="false">IF('Base de donnée articles'!C191="","",'Base de donnée articles'!C191)</f>
        <v/>
      </c>
      <c r="E190" s="44" t="str">
        <f aca="false">IF(B190="","",SUMIFS('Journal entrées et sorties'!D$8:D$400,'Journal entrées et sorties'!C$8:C$400,C190))</f>
        <v/>
      </c>
      <c r="F190" s="44" t="str">
        <f aca="false">IF(C190="","",SUMIFS('Journal entrées et sorties'!E$8:E$500,'Journal entrées et sorties'!C$8:C$500,C190))</f>
        <v/>
      </c>
      <c r="G190" s="46" t="str">
        <f aca="false">IF(C190="","",D190+E190-F190)</f>
        <v/>
      </c>
    </row>
    <row r="191" customFormat="false" ht="13.8" hidden="false" customHeight="false" outlineLevel="0" collapsed="false">
      <c r="B191" s="44" t="str">
        <f aca="false">IF('Base de donnée articles'!B192="","",'Base de donnée articles'!B192)</f>
        <v/>
      </c>
      <c r="C191" s="44" t="str">
        <f aca="false">IF('Base de donnée articles'!C192="","",'Base de donnée articles'!C192)</f>
        <v/>
      </c>
      <c r="E191" s="44" t="str">
        <f aca="false">IF(B191="","",SUMIFS('Journal entrées et sorties'!D$8:D$400,'Journal entrées et sorties'!C$8:C$400,C191))</f>
        <v/>
      </c>
      <c r="F191" s="44" t="str">
        <f aca="false">IF(C191="","",SUMIFS('Journal entrées et sorties'!E$8:E$500,'Journal entrées et sorties'!C$8:C$500,C191))</f>
        <v/>
      </c>
      <c r="G191" s="46" t="str">
        <f aca="false">IF(C191="","",D191+E191-F191)</f>
        <v/>
      </c>
    </row>
    <row r="192" customFormat="false" ht="13.8" hidden="false" customHeight="false" outlineLevel="0" collapsed="false">
      <c r="B192" s="44" t="str">
        <f aca="false">IF('Base de donnée articles'!B193="","",'Base de donnée articles'!B193)</f>
        <v/>
      </c>
      <c r="C192" s="44" t="str">
        <f aca="false">IF('Base de donnée articles'!C193="","",'Base de donnée articles'!C193)</f>
        <v/>
      </c>
      <c r="E192" s="44" t="str">
        <f aca="false">IF(B192="","",SUMIFS('Journal entrées et sorties'!D$8:D$400,'Journal entrées et sorties'!C$8:C$400,C192))</f>
        <v/>
      </c>
      <c r="F192" s="44" t="str">
        <f aca="false">IF(C192="","",SUMIFS('Journal entrées et sorties'!E$8:E$500,'Journal entrées et sorties'!C$8:C$500,C192))</f>
        <v/>
      </c>
      <c r="G192" s="46" t="str">
        <f aca="false">IF(C192="","",D192+E192-F192)</f>
        <v/>
      </c>
    </row>
    <row r="193" customFormat="false" ht="13.8" hidden="false" customHeight="false" outlineLevel="0" collapsed="false">
      <c r="B193" s="44" t="str">
        <f aca="false">IF('Base de donnée articles'!B194="","",'Base de donnée articles'!B194)</f>
        <v/>
      </c>
      <c r="C193" s="44" t="str">
        <f aca="false">IF('Base de donnée articles'!C194="","",'Base de donnée articles'!C194)</f>
        <v/>
      </c>
      <c r="E193" s="44" t="str">
        <f aca="false">IF(B193="","",SUMIFS('Journal entrées et sorties'!D$8:D$400,'Journal entrées et sorties'!C$8:C$400,C193))</f>
        <v/>
      </c>
      <c r="F193" s="44" t="str">
        <f aca="false">IF(C193="","",SUMIFS('Journal entrées et sorties'!E$8:E$500,'Journal entrées et sorties'!C$8:C$500,C193))</f>
        <v/>
      </c>
      <c r="G193" s="46" t="str">
        <f aca="false">IF(C193="","",D193+E193-F193)</f>
        <v/>
      </c>
    </row>
    <row r="194" customFormat="false" ht="13.8" hidden="false" customHeight="false" outlineLevel="0" collapsed="false">
      <c r="B194" s="44" t="str">
        <f aca="false">IF('Base de donnée articles'!B195="","",'Base de donnée articles'!B195)</f>
        <v/>
      </c>
      <c r="C194" s="44" t="str">
        <f aca="false">IF('Base de donnée articles'!C195="","",'Base de donnée articles'!C195)</f>
        <v/>
      </c>
      <c r="E194" s="44" t="str">
        <f aca="false">IF(B194="","",SUMIFS('Journal entrées et sorties'!D$8:D$400,'Journal entrées et sorties'!C$8:C$400,C194))</f>
        <v/>
      </c>
      <c r="F194" s="44" t="str">
        <f aca="false">IF(C194="","",SUMIFS('Journal entrées et sorties'!E$8:E$500,'Journal entrées et sorties'!C$8:C$500,C194))</f>
        <v/>
      </c>
      <c r="G194" s="46" t="str">
        <f aca="false">IF(C194="","",D194+E194-F194)</f>
        <v/>
      </c>
    </row>
    <row r="195" customFormat="false" ht="13.8" hidden="false" customHeight="false" outlineLevel="0" collapsed="false">
      <c r="B195" s="44" t="str">
        <f aca="false">IF('Base de donnée articles'!B196="","",'Base de donnée articles'!B196)</f>
        <v/>
      </c>
      <c r="C195" s="44" t="str">
        <f aca="false">IF('Base de donnée articles'!C196="","",'Base de donnée articles'!C196)</f>
        <v/>
      </c>
      <c r="E195" s="44" t="str">
        <f aca="false">IF(B195="","",SUMIFS('Journal entrées et sorties'!D$8:D$400,'Journal entrées et sorties'!C$8:C$400,C195))</f>
        <v/>
      </c>
      <c r="F195" s="44" t="str">
        <f aca="false">IF(C195="","",SUMIFS('Journal entrées et sorties'!E$8:E$500,'Journal entrées et sorties'!C$8:C$500,C195))</f>
        <v/>
      </c>
      <c r="G195" s="46" t="str">
        <f aca="false">IF(C195="","",D195+E195-F195)</f>
        <v/>
      </c>
    </row>
    <row r="196" customFormat="false" ht="13.8" hidden="false" customHeight="false" outlineLevel="0" collapsed="false">
      <c r="B196" s="44" t="str">
        <f aca="false">IF('Base de donnée articles'!B197="","",'Base de donnée articles'!B197)</f>
        <v/>
      </c>
      <c r="C196" s="44" t="str">
        <f aca="false">IF('Base de donnée articles'!C197="","",'Base de donnée articles'!C197)</f>
        <v/>
      </c>
      <c r="E196" s="44" t="str">
        <f aca="false">IF(B196="","",SUMIFS('Journal entrées et sorties'!D$8:D$400,'Journal entrées et sorties'!C$8:C$400,C196))</f>
        <v/>
      </c>
      <c r="F196" s="44" t="str">
        <f aca="false">IF(C196="","",SUMIFS('Journal entrées et sorties'!E$8:E$500,'Journal entrées et sorties'!C$8:C$500,C196))</f>
        <v/>
      </c>
      <c r="G196" s="46" t="str">
        <f aca="false">IF(C196="","",D196+E196-F196)</f>
        <v/>
      </c>
    </row>
    <row r="197" customFormat="false" ht="13.8" hidden="false" customHeight="false" outlineLevel="0" collapsed="false">
      <c r="B197" s="44" t="str">
        <f aca="false">IF('Base de donnée articles'!B198="","",'Base de donnée articles'!B198)</f>
        <v/>
      </c>
      <c r="C197" s="44" t="str">
        <f aca="false">IF('Base de donnée articles'!C198="","",'Base de donnée articles'!C198)</f>
        <v/>
      </c>
      <c r="E197" s="44" t="str">
        <f aca="false">IF(B197="","",SUMIFS('Journal entrées et sorties'!D$8:D$400,'Journal entrées et sorties'!C$8:C$400,C197))</f>
        <v/>
      </c>
      <c r="F197" s="44" t="str">
        <f aca="false">IF(C197="","",SUMIFS('Journal entrées et sorties'!E$8:E$500,'Journal entrées et sorties'!C$8:C$500,C197))</f>
        <v/>
      </c>
      <c r="G197" s="46" t="str">
        <f aca="false">IF(C197="","",D197+E197-F197)</f>
        <v/>
      </c>
    </row>
    <row r="198" customFormat="false" ht="13.8" hidden="false" customHeight="false" outlineLevel="0" collapsed="false">
      <c r="B198" s="44" t="str">
        <f aca="false">IF('Base de donnée articles'!B199="","",'Base de donnée articles'!B199)</f>
        <v/>
      </c>
      <c r="C198" s="44" t="str">
        <f aca="false">IF('Base de donnée articles'!C199="","",'Base de donnée articles'!C199)</f>
        <v/>
      </c>
      <c r="E198" s="44" t="str">
        <f aca="false">IF(B198="","",SUMIFS('Journal entrées et sorties'!D$8:D$400,'Journal entrées et sorties'!C$8:C$400,C198))</f>
        <v/>
      </c>
      <c r="F198" s="44" t="str">
        <f aca="false">IF(C198="","",SUMIFS('Journal entrées et sorties'!E$8:E$500,'Journal entrées et sorties'!C$8:C$500,C198))</f>
        <v/>
      </c>
      <c r="G198" s="46" t="str">
        <f aca="false">IF(C198="","",D198+E198-F198)</f>
        <v/>
      </c>
    </row>
    <row r="199" customFormat="false" ht="13.8" hidden="false" customHeight="false" outlineLevel="0" collapsed="false">
      <c r="C199" s="44" t="str">
        <f aca="false">IF('Base de donnée articles'!C200="","",'Base de donnée articles'!C200)</f>
        <v/>
      </c>
      <c r="E199" s="44" t="str">
        <f aca="false">IF(B199="","",SUMIFS('Journal entrées et sorties'!D$8:D$400,'Journal entrées et sorties'!C$8:C$400,C199))</f>
        <v/>
      </c>
      <c r="F199" s="44" t="str">
        <f aca="false">IF(C199="","",SUMIFS('Journal entrées et sorties'!E$8:E$500,'Journal entrées et sorties'!C$8:C$500,C199))</f>
        <v/>
      </c>
      <c r="G199" s="46" t="str">
        <f aca="false">IF(C199="","",D199+E199-F199)</f>
        <v/>
      </c>
    </row>
    <row r="200" customFormat="false" ht="13.8" hidden="false" customHeight="false" outlineLevel="0" collapsed="false">
      <c r="C200" s="44" t="str">
        <f aca="false">IF('Base de donnée articles'!C201="","",'Base de donnée articles'!C201)</f>
        <v/>
      </c>
      <c r="E200" s="44" t="str">
        <f aca="false">IF(B200="","",SUMIFS('Journal entrées et sorties'!D$8:D$400,'Journal entrées et sorties'!C$8:C$400,C200))</f>
        <v/>
      </c>
      <c r="F200" s="44" t="str">
        <f aca="false">IF(C200="","",SUMIFS('Journal entrées et sorties'!E$8:E$500,'Journal entrées et sorties'!C$8:C$500,C200))</f>
        <v/>
      </c>
      <c r="G200" s="46" t="str">
        <f aca="false">IF(C200="","",D200+E200-F200)</f>
        <v/>
      </c>
    </row>
    <row r="201" customFormat="false" ht="13.8" hidden="false" customHeight="false" outlineLevel="0" collapsed="false">
      <c r="C201" s="44" t="str">
        <f aca="false">IF('Base de donnée articles'!C202="","",'Base de donnée articles'!C202)</f>
        <v/>
      </c>
      <c r="E201" s="44" t="str">
        <f aca="false">IF(B201="","",SUMIFS('Journal entrées et sorties'!D$8:D$400,'Journal entrées et sorties'!C$8:C$400,C201))</f>
        <v/>
      </c>
      <c r="F201" s="44" t="str">
        <f aca="false">IF(C201="","",SUMIFS('Journal entrées et sorties'!E$8:E$500,'Journal entrées et sorties'!C$8:C$500,C201))</f>
        <v/>
      </c>
      <c r="G201" s="46" t="str">
        <f aca="false">IF(C201="","",D201+E201-F201)</f>
        <v/>
      </c>
    </row>
    <row r="202" customFormat="false" ht="13.8" hidden="false" customHeight="false" outlineLevel="0" collapsed="false">
      <c r="C202" s="44" t="str">
        <f aca="false">IF('Base de donnée articles'!C203="","",'Base de donnée articles'!C203)</f>
        <v/>
      </c>
      <c r="E202" s="44" t="str">
        <f aca="false">IF(B202="","",SUMIFS('Journal entrées et sorties'!D$8:D$400,'Journal entrées et sorties'!C$8:C$400,C202))</f>
        <v/>
      </c>
      <c r="F202" s="44" t="str">
        <f aca="false">IF(C202="","",SUMIFS('Journal entrées et sorties'!E$8:E$500,'Journal entrées et sorties'!C$8:C$500,C202))</f>
        <v/>
      </c>
      <c r="G202" s="46" t="str">
        <f aca="false">IF(C202="","",D202+E202-F202)</f>
        <v/>
      </c>
    </row>
    <row r="203" customFormat="false" ht="13.8" hidden="false" customHeight="false" outlineLevel="0" collapsed="false">
      <c r="C203" s="44" t="str">
        <f aca="false">IF('Base de donnée articles'!C204="","",'Base de donnée articles'!C204)</f>
        <v/>
      </c>
      <c r="E203" s="44" t="str">
        <f aca="false">IF(B203="","",SUMIFS('Journal entrées et sorties'!D$8:D$400,'Journal entrées et sorties'!C$8:C$400,C203))</f>
        <v/>
      </c>
      <c r="F203" s="44" t="str">
        <f aca="false">IF(C203="","",SUMIFS('Journal entrées et sorties'!E$8:E$500,'Journal entrées et sorties'!C$8:C$500,C203))</f>
        <v/>
      </c>
      <c r="G203" s="46" t="str">
        <f aca="false">IF(C203="","",D203+E203-F203)</f>
        <v/>
      </c>
    </row>
    <row r="204" customFormat="false" ht="13.8" hidden="false" customHeight="false" outlineLevel="0" collapsed="false">
      <c r="C204" s="44" t="str">
        <f aca="false">IF('Base de donnée articles'!C205="","",'Base de donnée articles'!C205)</f>
        <v/>
      </c>
      <c r="E204" s="44" t="str">
        <f aca="false">IF(B204="","",SUMIFS('Journal entrées et sorties'!D$8:D$400,'Journal entrées et sorties'!C$8:C$400,C204))</f>
        <v/>
      </c>
      <c r="F204" s="44" t="str">
        <f aca="false">IF(C204="","",SUMIFS('Journal entrées et sorties'!E$8:E$500,'Journal entrées et sorties'!C$8:C$500,C204))</f>
        <v/>
      </c>
      <c r="G204" s="46" t="str">
        <f aca="false">IF(C204="","",D204+E204-F204)</f>
        <v/>
      </c>
    </row>
    <row r="205" customFormat="false" ht="13.8" hidden="false" customHeight="false" outlineLevel="0" collapsed="false">
      <c r="C205" s="44" t="str">
        <f aca="false">IF('Base de donnée articles'!C206="","",'Base de donnée articles'!C206)</f>
        <v/>
      </c>
      <c r="E205" s="44" t="str">
        <f aca="false">IF(B205="","",SUMIFS('Journal entrées et sorties'!D$8:D$400,'Journal entrées et sorties'!C$8:C$400,C205))</f>
        <v/>
      </c>
      <c r="F205" s="44" t="str">
        <f aca="false">IF(C205="","",SUMIFS('Journal entrées et sorties'!E$8:E$500,'Journal entrées et sorties'!C$8:C$500,C205))</f>
        <v/>
      </c>
      <c r="G205" s="46" t="str">
        <f aca="false">IF(C205="","",D205+E205-F205)</f>
        <v/>
      </c>
    </row>
    <row r="206" customFormat="false" ht="13.8" hidden="false" customHeight="false" outlineLevel="0" collapsed="false">
      <c r="C206" s="44" t="str">
        <f aca="false">IF('Base de donnée articles'!C207="","",'Base de donnée articles'!C207)</f>
        <v/>
      </c>
      <c r="E206" s="44" t="str">
        <f aca="false">IF(B206="","",SUMIFS('Journal entrées et sorties'!D$8:D$400,'Journal entrées et sorties'!C$8:C$400,C206))</f>
        <v/>
      </c>
      <c r="F206" s="44" t="str">
        <f aca="false">IF(C206="","",SUMIFS('Journal entrées et sorties'!E$8:E$500,'Journal entrées et sorties'!C$8:C$500,C206))</f>
        <v/>
      </c>
      <c r="G206" s="46" t="str">
        <f aca="false">IF(C206="","",D206+E206-F206)</f>
        <v/>
      </c>
    </row>
    <row r="207" customFormat="false" ht="13.8" hidden="false" customHeight="false" outlineLevel="0" collapsed="false">
      <c r="C207" s="44" t="str">
        <f aca="false">IF('Base de donnée articles'!C208="","",'Base de donnée articles'!C208)</f>
        <v/>
      </c>
      <c r="E207" s="44" t="str">
        <f aca="false">IF(B207="","",SUMIFS('Journal entrées et sorties'!D$8:D$400,'Journal entrées et sorties'!C$8:C$400,C207))</f>
        <v/>
      </c>
      <c r="F207" s="44" t="str">
        <f aca="false">IF(C207="","",SUMIFS('Journal entrées et sorties'!E$8:E$500,'Journal entrées et sorties'!C$8:C$500,C207))</f>
        <v/>
      </c>
      <c r="G207" s="46" t="str">
        <f aca="false">IF(C207="","",D207+E207-F207)</f>
        <v/>
      </c>
    </row>
    <row r="208" customFormat="false" ht="13.8" hidden="false" customHeight="false" outlineLevel="0" collapsed="false">
      <c r="C208" s="44" t="str">
        <f aca="false">IF('Base de donnée articles'!C209="","",'Base de donnée articles'!C209)</f>
        <v/>
      </c>
      <c r="E208" s="44" t="str">
        <f aca="false">IF(B208="","",SUMIFS('Journal entrées et sorties'!D$8:D$400,'Journal entrées et sorties'!C$8:C$400,C208))</f>
        <v/>
      </c>
      <c r="F208" s="44" t="str">
        <f aca="false">IF(C208="","",SUMIFS('Journal entrées et sorties'!E$8:E$500,'Journal entrées et sorties'!C$8:C$500,C208))</f>
        <v/>
      </c>
      <c r="G208" s="46" t="str">
        <f aca="false">IF(C208="","",D208+E208-F208)</f>
        <v/>
      </c>
    </row>
    <row r="209" customFormat="false" ht="13.8" hidden="false" customHeight="false" outlineLevel="0" collapsed="false">
      <c r="C209" s="44" t="str">
        <f aca="false">IF('Base de donnée articles'!C210="","",'Base de donnée articles'!C210)</f>
        <v/>
      </c>
      <c r="E209" s="44" t="str">
        <f aca="false">IF(B209="","",SUMIFS('Journal entrées et sorties'!D$8:D$400,'Journal entrées et sorties'!C$8:C$400,C209))</f>
        <v/>
      </c>
      <c r="F209" s="44" t="str">
        <f aca="false">IF(C209="","",SUMIFS('Journal entrées et sorties'!E$8:E$500,'Journal entrées et sorties'!C$8:C$500,C209))</f>
        <v/>
      </c>
      <c r="G209" s="46" t="str">
        <f aca="false">IF(C209="","",D209+E209-F209)</f>
        <v/>
      </c>
    </row>
    <row r="210" customFormat="false" ht="13.8" hidden="false" customHeight="false" outlineLevel="0" collapsed="false">
      <c r="C210" s="44" t="str">
        <f aca="false">IF('Base de donnée articles'!C211="","",'Base de donnée articles'!C211)</f>
        <v/>
      </c>
      <c r="E210" s="44" t="str">
        <f aca="false">IF(B210="","",SUMIFS('Journal entrées et sorties'!D$8:D$400,'Journal entrées et sorties'!C$8:C$400,C210))</f>
        <v/>
      </c>
      <c r="F210" s="44" t="str">
        <f aca="false">IF(C210="","",SUMIFS('Journal entrées et sorties'!E$8:E$500,'Journal entrées et sorties'!C$8:C$500,C210))</f>
        <v/>
      </c>
      <c r="G210" s="46" t="str">
        <f aca="false">IF(C210="","",D210+E210-F210)</f>
        <v/>
      </c>
    </row>
    <row r="211" customFormat="false" ht="13.8" hidden="false" customHeight="false" outlineLevel="0" collapsed="false">
      <c r="C211" s="44" t="str">
        <f aca="false">IF('Base de donnée articles'!C212="","",'Base de donnée articles'!C212)</f>
        <v/>
      </c>
      <c r="E211" s="44" t="str">
        <f aca="false">IF(B211="","",SUMIFS('Journal entrées et sorties'!D$8:D$400,'Journal entrées et sorties'!C$8:C$400,C211))</f>
        <v/>
      </c>
      <c r="F211" s="44" t="str">
        <f aca="false">IF(C211="","",SUMIFS('Journal entrées et sorties'!E$8:E$500,'Journal entrées et sorties'!C$8:C$500,C211))</f>
        <v/>
      </c>
      <c r="G211" s="46" t="str">
        <f aca="false">IF(C211="","",D211+E211-F211)</f>
        <v/>
      </c>
    </row>
    <row r="212" customFormat="false" ht="13.8" hidden="false" customHeight="false" outlineLevel="0" collapsed="false">
      <c r="C212" s="44" t="str">
        <f aca="false">IF('Base de donnée articles'!C213="","",'Base de donnée articles'!C213)</f>
        <v/>
      </c>
      <c r="E212" s="44" t="str">
        <f aca="false">IF(B212="","",SUMIFS('Journal entrées et sorties'!D$8:D$400,'Journal entrées et sorties'!C$8:C$400,C212))</f>
        <v/>
      </c>
      <c r="F212" s="44" t="str">
        <f aca="false">IF(C212="","",SUMIFS('Journal entrées et sorties'!E$8:E$500,'Journal entrées et sorties'!C$8:C$500,C212))</f>
        <v/>
      </c>
      <c r="G212" s="46" t="str">
        <f aca="false">IF(C212="","",D212+E212-F212)</f>
        <v/>
      </c>
    </row>
    <row r="213" customFormat="false" ht="13.8" hidden="false" customHeight="false" outlineLevel="0" collapsed="false">
      <c r="C213" s="44" t="str">
        <f aca="false">IF('Base de donnée articles'!C214="","",'Base de donnée articles'!C214)</f>
        <v/>
      </c>
      <c r="E213" s="44" t="str">
        <f aca="false">IF(B213="","",SUMIFS('Journal entrées et sorties'!D$8:D$400,'Journal entrées et sorties'!C$8:C$400,C213))</f>
        <v/>
      </c>
      <c r="F213" s="44" t="str">
        <f aca="false">IF(C213="","",SUMIFS('Journal entrées et sorties'!E$8:E$500,'Journal entrées et sorties'!C$8:C$500,C213))</f>
        <v/>
      </c>
      <c r="G213" s="46" t="str">
        <f aca="false">IF(C213="","",D213+E213-F213)</f>
        <v/>
      </c>
    </row>
    <row r="214" customFormat="false" ht="13.8" hidden="false" customHeight="false" outlineLevel="0" collapsed="false">
      <c r="C214" s="44" t="str">
        <f aca="false">IF('Base de donnée articles'!C215="","",'Base de donnée articles'!C215)</f>
        <v/>
      </c>
      <c r="E214" s="44" t="str">
        <f aca="false">IF(B214="","",SUMIFS('Journal entrées et sorties'!D$8:D$400,'Journal entrées et sorties'!C$8:C$400,C214))</f>
        <v/>
      </c>
      <c r="F214" s="44" t="str">
        <f aca="false">IF(C214="","",SUMIFS('Journal entrées et sorties'!E$8:E$500,'Journal entrées et sorties'!C$8:C$500,C214))</f>
        <v/>
      </c>
      <c r="G214" s="46" t="str">
        <f aca="false">IF(C214="","",D214+E214-F214)</f>
        <v/>
      </c>
    </row>
    <row r="215" customFormat="false" ht="13.8" hidden="false" customHeight="false" outlineLevel="0" collapsed="false">
      <c r="C215" s="44" t="str">
        <f aca="false">IF('Base de donnée articles'!C216="","",'Base de donnée articles'!C216)</f>
        <v/>
      </c>
      <c r="E215" s="44" t="str">
        <f aca="false">IF(B215="","",SUMIFS('Journal entrées et sorties'!D$8:D$400,'Journal entrées et sorties'!C$8:C$400,C215))</f>
        <v/>
      </c>
      <c r="F215" s="44" t="str">
        <f aca="false">IF(C215="","",SUMIFS('Journal entrées et sorties'!E$8:E$500,'Journal entrées et sorties'!C$8:C$500,C215))</f>
        <v/>
      </c>
      <c r="G215" s="46" t="str">
        <f aca="false">IF(C215="","",D215+E215-F215)</f>
        <v/>
      </c>
    </row>
    <row r="216" customFormat="false" ht="13.8" hidden="false" customHeight="false" outlineLevel="0" collapsed="false">
      <c r="C216" s="44" t="str">
        <f aca="false">IF('Base de donnée articles'!C217="","",'Base de donnée articles'!C217)</f>
        <v/>
      </c>
      <c r="E216" s="44" t="str">
        <f aca="false">IF(B216="","",SUMIFS('Journal entrées et sorties'!D$8:D$400,'Journal entrées et sorties'!C$8:C$400,C216))</f>
        <v/>
      </c>
      <c r="F216" s="44" t="str">
        <f aca="false">IF(C216="","",SUMIFS('Journal entrées et sorties'!E$8:E$500,'Journal entrées et sorties'!C$8:C$500,C216))</f>
        <v/>
      </c>
      <c r="G216" s="46" t="str">
        <f aca="false">IF(C216="","",D216+E216-F216)</f>
        <v/>
      </c>
    </row>
    <row r="217" customFormat="false" ht="13.8" hidden="false" customHeight="false" outlineLevel="0" collapsed="false">
      <c r="C217" s="44" t="str">
        <f aca="false">IF('Base de donnée articles'!C218="","",'Base de donnée articles'!C218)</f>
        <v/>
      </c>
      <c r="E217" s="44" t="str">
        <f aca="false">IF(B217="","",SUMIFS('Journal entrées et sorties'!D$8:D$400,'Journal entrées et sorties'!C$8:C$400,C217))</f>
        <v/>
      </c>
      <c r="F217" s="44" t="str">
        <f aca="false">IF(C217="","",SUMIFS('Journal entrées et sorties'!E$8:E$500,'Journal entrées et sorties'!C$8:C$500,C217))</f>
        <v/>
      </c>
      <c r="G217" s="46" t="str">
        <f aca="false">IF(C217="","",D217+E217-F217)</f>
        <v/>
      </c>
    </row>
    <row r="218" customFormat="false" ht="13.8" hidden="false" customHeight="false" outlineLevel="0" collapsed="false">
      <c r="C218" s="44" t="str">
        <f aca="false">IF('Base de donnée articles'!C219="","",'Base de donnée articles'!C219)</f>
        <v/>
      </c>
      <c r="E218" s="44" t="str">
        <f aca="false">IF(B218="","",SUMIFS('Journal entrées et sorties'!D$8:D$400,'Journal entrées et sorties'!C$8:C$400,C218))</f>
        <v/>
      </c>
      <c r="F218" s="44" t="str">
        <f aca="false">IF(C218="","",SUMIFS('Journal entrées et sorties'!E$8:E$500,'Journal entrées et sorties'!C$8:C$500,C218))</f>
        <v/>
      </c>
      <c r="G218" s="46" t="str">
        <f aca="false">IF(C218="","",D218+E218-F218)</f>
        <v/>
      </c>
    </row>
    <row r="219" customFormat="false" ht="13.8" hidden="false" customHeight="false" outlineLevel="0" collapsed="false">
      <c r="C219" s="44" t="str">
        <f aca="false">IF('Base de donnée articles'!C220="","",'Base de donnée articles'!C220)</f>
        <v/>
      </c>
      <c r="E219" s="44" t="str">
        <f aca="false">IF(B219="","",SUMIFS('Journal entrées et sorties'!D$8:D$400,'Journal entrées et sorties'!C$8:C$400,C219))</f>
        <v/>
      </c>
      <c r="F219" s="44" t="str">
        <f aca="false">IF(C219="","",SUMIFS('Journal entrées et sorties'!E$8:E$500,'Journal entrées et sorties'!C$8:C$500,C219))</f>
        <v/>
      </c>
      <c r="G219" s="46" t="str">
        <f aca="false">IF(C219="","",D219+E219-F219)</f>
        <v/>
      </c>
    </row>
    <row r="220" customFormat="false" ht="13.8" hidden="false" customHeight="false" outlineLevel="0" collapsed="false">
      <c r="C220" s="44" t="str">
        <f aca="false">IF('Base de donnée articles'!C221="","",'Base de donnée articles'!C221)</f>
        <v/>
      </c>
      <c r="E220" s="44" t="str">
        <f aca="false">IF(B220="","",SUMIFS('Journal entrées et sorties'!D$8:D$400,'Journal entrées et sorties'!C$8:C$400,C220))</f>
        <v/>
      </c>
      <c r="F220" s="44" t="str">
        <f aca="false">IF(C220="","",SUMIFS('Journal entrées et sorties'!E$8:E$500,'Journal entrées et sorties'!C$8:C$500,C220))</f>
        <v/>
      </c>
      <c r="G220" s="46" t="str">
        <f aca="false">IF(C220="","",D220+E220-F220)</f>
        <v/>
      </c>
    </row>
    <row r="221" customFormat="false" ht="13.8" hidden="false" customHeight="false" outlineLevel="0" collapsed="false">
      <c r="C221" s="44" t="str">
        <f aca="false">IF('Base de donnée articles'!C222="","",'Base de donnée articles'!C222)</f>
        <v/>
      </c>
      <c r="E221" s="44" t="str">
        <f aca="false">IF(B221="","",SUMIFS('Journal entrées et sorties'!D$8:D$400,'Journal entrées et sorties'!C$8:C$400,C221))</f>
        <v/>
      </c>
      <c r="F221" s="44" t="str">
        <f aca="false">IF(C221="","",SUMIFS('Journal entrées et sorties'!E$8:E$500,'Journal entrées et sorties'!C$8:C$500,C221))</f>
        <v/>
      </c>
      <c r="G221" s="46" t="str">
        <f aca="false">IF(C221="","",D221+E221-F221)</f>
        <v/>
      </c>
    </row>
    <row r="222" customFormat="false" ht="13.8" hidden="false" customHeight="false" outlineLevel="0" collapsed="false">
      <c r="C222" s="44" t="str">
        <f aca="false">IF('Base de donnée articles'!C223="","",'Base de donnée articles'!C223)</f>
        <v/>
      </c>
      <c r="E222" s="44" t="str">
        <f aca="false">IF(B222="","",SUMIFS('Journal entrées et sorties'!D$8:D$400,'Journal entrées et sorties'!C$8:C$400,C222))</f>
        <v/>
      </c>
      <c r="F222" s="44" t="str">
        <f aca="false">IF(C222="","",SUMIFS('Journal entrées et sorties'!E$8:E$500,'Journal entrées et sorties'!C$8:C$500,C222))</f>
        <v/>
      </c>
      <c r="G222" s="46" t="str">
        <f aca="false">IF(C222="","",D222+E222-F222)</f>
        <v/>
      </c>
    </row>
    <row r="223" customFormat="false" ht="13.8" hidden="false" customHeight="false" outlineLevel="0" collapsed="false">
      <c r="C223" s="44" t="str">
        <f aca="false">IF('Base de donnée articles'!C224="","",'Base de donnée articles'!C224)</f>
        <v/>
      </c>
      <c r="E223" s="44" t="str">
        <f aca="false">IF(B223="","",SUMIFS('Journal entrées et sorties'!D$8:D$400,'Journal entrées et sorties'!C$8:C$400,C223))</f>
        <v/>
      </c>
      <c r="F223" s="44" t="str">
        <f aca="false">IF(C223="","",SUMIFS('Journal entrées et sorties'!E$8:E$500,'Journal entrées et sorties'!C$8:C$500,C223))</f>
        <v/>
      </c>
      <c r="G223" s="46" t="str">
        <f aca="false">IF(C223="","",D223+E223-F223)</f>
        <v/>
      </c>
    </row>
    <row r="224" customFormat="false" ht="13.8" hidden="false" customHeight="false" outlineLevel="0" collapsed="false">
      <c r="C224" s="44" t="str">
        <f aca="false">IF('Base de donnée articles'!C225="","",'Base de donnée articles'!C225)</f>
        <v/>
      </c>
      <c r="E224" s="44" t="str">
        <f aca="false">IF(B224="","",SUMIFS('Journal entrées et sorties'!D$8:D$400,'Journal entrées et sorties'!C$8:C$400,C224))</f>
        <v/>
      </c>
      <c r="F224" s="44" t="str">
        <f aca="false">IF(C224="","",SUMIFS('Journal entrées et sorties'!E$8:E$500,'Journal entrées et sorties'!C$8:C$500,C224))</f>
        <v/>
      </c>
      <c r="G224" s="46" t="str">
        <f aca="false">IF(C224="","",D224+E224-F224)</f>
        <v/>
      </c>
    </row>
    <row r="225" customFormat="false" ht="13.8" hidden="false" customHeight="false" outlineLevel="0" collapsed="false">
      <c r="C225" s="44" t="str">
        <f aca="false">IF('Base de donnée articles'!C226="","",'Base de donnée articles'!C226)</f>
        <v/>
      </c>
      <c r="E225" s="44" t="str">
        <f aca="false">IF(B225="","",SUMIFS('Journal entrées et sorties'!D$8:D$400,'Journal entrées et sorties'!C$8:C$400,C225))</f>
        <v/>
      </c>
      <c r="F225" s="44" t="str">
        <f aca="false">IF(C225="","",SUMIFS('Journal entrées et sorties'!E$8:E$500,'Journal entrées et sorties'!C$8:C$500,C225))</f>
        <v/>
      </c>
      <c r="G225" s="46" t="str">
        <f aca="false">IF(C225="","",D225+E225-F225)</f>
        <v/>
      </c>
    </row>
    <row r="226" customFormat="false" ht="13.8" hidden="false" customHeight="false" outlineLevel="0" collapsed="false">
      <c r="C226" s="44" t="str">
        <f aca="false">IF('Base de donnée articles'!C227="","",'Base de donnée articles'!C227)</f>
        <v/>
      </c>
      <c r="E226" s="44" t="str">
        <f aca="false">IF(B226="","",SUMIFS('Journal entrées et sorties'!D$8:D$400,'Journal entrées et sorties'!C$8:C$400,C226))</f>
        <v/>
      </c>
      <c r="F226" s="44" t="str">
        <f aca="false">IF(C226="","",SUMIFS('Journal entrées et sorties'!E$8:E$500,'Journal entrées et sorties'!C$8:C$500,C226))</f>
        <v/>
      </c>
      <c r="G226" s="46" t="str">
        <f aca="false">IF(C226="","",D226+E226-F226)</f>
        <v/>
      </c>
    </row>
    <row r="227" customFormat="false" ht="13.8" hidden="false" customHeight="false" outlineLevel="0" collapsed="false">
      <c r="C227" s="44" t="str">
        <f aca="false">IF('Base de donnée articles'!C228="","",'Base de donnée articles'!C228)</f>
        <v/>
      </c>
      <c r="E227" s="44" t="str">
        <f aca="false">IF(B227="","",SUMIFS('Journal entrées et sorties'!D$8:D$400,'Journal entrées et sorties'!C$8:C$400,C227))</f>
        <v/>
      </c>
      <c r="F227" s="44" t="str">
        <f aca="false">IF(C227="","",SUMIFS('Journal entrées et sorties'!E$8:E$500,'Journal entrées et sorties'!C$8:C$500,C227))</f>
        <v/>
      </c>
      <c r="G227" s="46" t="str">
        <f aca="false">IF(C227="","",D227+E227-F227)</f>
        <v/>
      </c>
    </row>
    <row r="228" customFormat="false" ht="13.8" hidden="false" customHeight="false" outlineLevel="0" collapsed="false">
      <c r="C228" s="44" t="str">
        <f aca="false">IF('Base de donnée articles'!C229="","",'Base de donnée articles'!C229)</f>
        <v/>
      </c>
      <c r="E228" s="44" t="str">
        <f aca="false">IF(B228="","",SUMIFS('Journal entrées et sorties'!D$8:D$400,'Journal entrées et sorties'!C$8:C$400,C228))</f>
        <v/>
      </c>
      <c r="F228" s="44" t="str">
        <f aca="false">IF(C228="","",SUMIFS('Journal entrées et sorties'!E$8:E$500,'Journal entrées et sorties'!C$8:C$500,C228))</f>
        <v/>
      </c>
      <c r="G228" s="46" t="str">
        <f aca="false">IF(C228="","",D228+E228-F228)</f>
        <v/>
      </c>
    </row>
    <row r="229" customFormat="false" ht="13.8" hidden="false" customHeight="false" outlineLevel="0" collapsed="false">
      <c r="C229" s="44" t="str">
        <f aca="false">IF('Base de donnée articles'!C230="","",'Base de donnée articles'!C230)</f>
        <v/>
      </c>
      <c r="E229" s="44" t="str">
        <f aca="false">IF(B229="","",SUMIFS('Journal entrées et sorties'!D$8:D$400,'Journal entrées et sorties'!C$8:C$400,C229))</f>
        <v/>
      </c>
      <c r="F229" s="44" t="str">
        <f aca="false">IF(C229="","",SUMIFS('Journal entrées et sorties'!E$8:E$500,'Journal entrées et sorties'!C$8:C$500,C229))</f>
        <v/>
      </c>
      <c r="G229" s="46" t="str">
        <f aca="false">IF(C229="","",D229+E229-F229)</f>
        <v/>
      </c>
    </row>
    <row r="230" customFormat="false" ht="13.8" hidden="false" customHeight="false" outlineLevel="0" collapsed="false">
      <c r="C230" s="44" t="str">
        <f aca="false">IF('Base de donnée articles'!C231="","",'Base de donnée articles'!C231)</f>
        <v/>
      </c>
      <c r="E230" s="44" t="str">
        <f aca="false">IF(B230="","",SUMIFS('Journal entrées et sorties'!D$8:D$400,'Journal entrées et sorties'!C$8:C$400,C230))</f>
        <v/>
      </c>
      <c r="F230" s="44" t="str">
        <f aca="false">IF(C230="","",SUMIFS('Journal entrées et sorties'!E$8:E$500,'Journal entrées et sorties'!C$8:C$500,C230))</f>
        <v/>
      </c>
      <c r="G230" s="46" t="str">
        <f aca="false">IF(C230="","",D230+E230-F230)</f>
        <v/>
      </c>
    </row>
    <row r="231" customFormat="false" ht="13.8" hidden="false" customHeight="false" outlineLevel="0" collapsed="false">
      <c r="C231" s="44" t="str">
        <f aca="false">IF('Base de donnée articles'!C232="","",'Base de donnée articles'!C232)</f>
        <v/>
      </c>
      <c r="E231" s="44" t="str">
        <f aca="false">IF(B231="","",SUMIFS('Journal entrées et sorties'!D$8:D$400,'Journal entrées et sorties'!C$8:C$400,C231))</f>
        <v/>
      </c>
      <c r="F231" s="44" t="str">
        <f aca="false">IF(C231="","",SUMIFS('Journal entrées et sorties'!E$8:E$500,'Journal entrées et sorties'!C$8:C$500,C231))</f>
        <v/>
      </c>
      <c r="G231" s="46" t="str">
        <f aca="false">IF(C231="","",D231+E231-F231)</f>
        <v/>
      </c>
    </row>
    <row r="232" customFormat="false" ht="13.8" hidden="false" customHeight="false" outlineLevel="0" collapsed="false">
      <c r="C232" s="44" t="str">
        <f aca="false">IF('Base de donnée articles'!C233="","",'Base de donnée articles'!C233)</f>
        <v/>
      </c>
      <c r="E232" s="44" t="str">
        <f aca="false">IF(B232="","",SUMIFS('Journal entrées et sorties'!D$8:D$400,'Journal entrées et sorties'!C$8:C$400,C232))</f>
        <v/>
      </c>
      <c r="F232" s="44" t="str">
        <f aca="false">IF(C232="","",SUMIFS('Journal entrées et sorties'!E$8:E$500,'Journal entrées et sorties'!C$8:C$500,C232))</f>
        <v/>
      </c>
      <c r="G232" s="46" t="str">
        <f aca="false">IF(C232="","",D232+E232-F232)</f>
        <v/>
      </c>
    </row>
    <row r="233" customFormat="false" ht="13.8" hidden="false" customHeight="false" outlineLevel="0" collapsed="false">
      <c r="C233" s="44" t="str">
        <f aca="false">IF('Base de donnée articles'!C234="","",'Base de donnée articles'!C234)</f>
        <v/>
      </c>
      <c r="E233" s="44" t="str">
        <f aca="false">IF(B233="","",SUMIFS('Journal entrées et sorties'!D$8:D$400,'Journal entrées et sorties'!C$8:C$400,C233))</f>
        <v/>
      </c>
      <c r="F233" s="44" t="str">
        <f aca="false">IF(C233="","",SUMIFS('Journal entrées et sorties'!E$8:E$500,'Journal entrées et sorties'!C$8:C$500,C233))</f>
        <v/>
      </c>
      <c r="G233" s="46" t="str">
        <f aca="false">IF(C233="","",D233+E233-F233)</f>
        <v/>
      </c>
    </row>
    <row r="234" customFormat="false" ht="13.8" hidden="false" customHeight="false" outlineLevel="0" collapsed="false">
      <c r="C234" s="44" t="str">
        <f aca="false">IF('Base de donnée articles'!C235="","",'Base de donnée articles'!C235)</f>
        <v/>
      </c>
      <c r="E234" s="44" t="str">
        <f aca="false">IF(B234="","",SUMIFS('Journal entrées et sorties'!D$8:D$400,'Journal entrées et sorties'!C$8:C$400,C234))</f>
        <v/>
      </c>
      <c r="F234" s="44" t="str">
        <f aca="false">IF(C234="","",SUMIFS('Journal entrées et sorties'!E$8:E$500,'Journal entrées et sorties'!C$8:C$500,C234))</f>
        <v/>
      </c>
      <c r="G234" s="46" t="str">
        <f aca="false">IF(C234="","",D234+E234-F234)</f>
        <v/>
      </c>
    </row>
    <row r="235" customFormat="false" ht="13.8" hidden="false" customHeight="false" outlineLevel="0" collapsed="false">
      <c r="C235" s="44" t="str">
        <f aca="false">IF('Base de donnée articles'!C236="","",'Base de donnée articles'!C236)</f>
        <v/>
      </c>
      <c r="E235" s="44" t="str">
        <f aca="false">IF(B235="","",SUMIFS('Journal entrées et sorties'!D$8:D$400,'Journal entrées et sorties'!C$8:C$400,C235))</f>
        <v/>
      </c>
      <c r="F235" s="44" t="str">
        <f aca="false">IF(C235="","",SUMIFS('Journal entrées et sorties'!E$8:E$500,'Journal entrées et sorties'!C$8:C$500,C235))</f>
        <v/>
      </c>
      <c r="G235" s="46" t="str">
        <f aca="false">IF(C235="","",D235+E235-F235)</f>
        <v/>
      </c>
    </row>
    <row r="236" customFormat="false" ht="13.8" hidden="false" customHeight="false" outlineLevel="0" collapsed="false">
      <c r="C236" s="44" t="str">
        <f aca="false">IF('Base de donnée articles'!C237="","",'Base de donnée articles'!C237)</f>
        <v/>
      </c>
      <c r="E236" s="44" t="str">
        <f aca="false">IF(B236="","",SUMIFS('Journal entrées et sorties'!D$8:D$400,'Journal entrées et sorties'!C$8:C$400,C236))</f>
        <v/>
      </c>
      <c r="F236" s="44" t="str">
        <f aca="false">IF(C236="","",SUMIFS('Journal entrées et sorties'!E$8:E$500,'Journal entrées et sorties'!C$8:C$500,C236))</f>
        <v/>
      </c>
      <c r="G236" s="46" t="str">
        <f aca="false">IF(C236="","",D236+E236-F236)</f>
        <v/>
      </c>
    </row>
    <row r="237" customFormat="false" ht="13.8" hidden="false" customHeight="false" outlineLevel="0" collapsed="false">
      <c r="C237" s="44" t="str">
        <f aca="false">IF('Base de donnée articles'!C238="","",'Base de donnée articles'!C238)</f>
        <v/>
      </c>
      <c r="E237" s="44" t="str">
        <f aca="false">IF(B237="","",SUMIFS('Journal entrées et sorties'!D$8:D$400,'Journal entrées et sorties'!C$8:C$400,C237))</f>
        <v/>
      </c>
      <c r="F237" s="44" t="str">
        <f aca="false">IF(C237="","",SUMIFS('Journal entrées et sorties'!E$8:E$500,'Journal entrées et sorties'!C$8:C$500,C237))</f>
        <v/>
      </c>
      <c r="G237" s="46" t="str">
        <f aca="false">IF(C237="","",D237+E237-F237)</f>
        <v/>
      </c>
    </row>
    <row r="238" customFormat="false" ht="13.8" hidden="false" customHeight="false" outlineLevel="0" collapsed="false">
      <c r="C238" s="44" t="str">
        <f aca="false">IF('Base de donnée articles'!C239="","",'Base de donnée articles'!C239)</f>
        <v/>
      </c>
      <c r="E238" s="44" t="str">
        <f aca="false">IF(B238="","",SUMIFS('Journal entrées et sorties'!D$8:D$400,'Journal entrées et sorties'!C$8:C$400,C238))</f>
        <v/>
      </c>
      <c r="F238" s="44" t="str">
        <f aca="false">IF(C238="","",SUMIFS('Journal entrées et sorties'!E$8:E$500,'Journal entrées et sorties'!C$8:C$500,C238))</f>
        <v/>
      </c>
      <c r="G238" s="46" t="str">
        <f aca="false">IF(C238="","",D238+E238-F238)</f>
        <v/>
      </c>
    </row>
    <row r="239" customFormat="false" ht="13.8" hidden="false" customHeight="false" outlineLevel="0" collapsed="false">
      <c r="C239" s="44" t="str">
        <f aca="false">IF('Base de donnée articles'!C240="","",'Base de donnée articles'!C240)</f>
        <v/>
      </c>
      <c r="E239" s="44" t="str">
        <f aca="false">IF(B239="","",SUMIFS('Journal entrées et sorties'!D$8:D$400,'Journal entrées et sorties'!C$8:C$400,C239))</f>
        <v/>
      </c>
      <c r="F239" s="44" t="str">
        <f aca="false">IF(C239="","",SUMIFS('Journal entrées et sorties'!E$8:E$500,'Journal entrées et sorties'!C$8:C$500,C239))</f>
        <v/>
      </c>
      <c r="G239" s="46" t="str">
        <f aca="false">IF(C239="","",D239+E239-F239)</f>
        <v/>
      </c>
    </row>
    <row r="240" customFormat="false" ht="13.8" hidden="false" customHeight="false" outlineLevel="0" collapsed="false">
      <c r="C240" s="44" t="str">
        <f aca="false">IF('Base de donnée articles'!C241="","",'Base de donnée articles'!C241)</f>
        <v/>
      </c>
      <c r="E240" s="44" t="str">
        <f aca="false">IF(B240="","",SUMIFS('Journal entrées et sorties'!D$8:D$400,'Journal entrées et sorties'!C$8:C$400,C240))</f>
        <v/>
      </c>
      <c r="F240" s="44" t="str">
        <f aca="false">IF(C240="","",SUMIFS('Journal entrées et sorties'!E$8:E$500,'Journal entrées et sorties'!C$8:C$500,C240))</f>
        <v/>
      </c>
      <c r="G240" s="46" t="str">
        <f aca="false">IF(C240="","",D240+E240-F240)</f>
        <v/>
      </c>
    </row>
    <row r="241" customFormat="false" ht="13.8" hidden="false" customHeight="false" outlineLevel="0" collapsed="false">
      <c r="C241" s="44" t="str">
        <f aca="false">IF('Base de donnée articles'!C242="","",'Base de donnée articles'!C242)</f>
        <v/>
      </c>
      <c r="E241" s="44" t="str">
        <f aca="false">IF(B241="","",SUMIFS('Journal entrées et sorties'!D$8:D$400,'Journal entrées et sorties'!C$8:C$400,C241))</f>
        <v/>
      </c>
      <c r="F241" s="44" t="str">
        <f aca="false">IF(C241="","",SUMIFS('Journal entrées et sorties'!E$8:E$500,'Journal entrées et sorties'!C$8:C$500,C241))</f>
        <v/>
      </c>
      <c r="G241" s="46" t="str">
        <f aca="false">IF(C241="","",D241+E241-F241)</f>
        <v/>
      </c>
    </row>
    <row r="242" customFormat="false" ht="13.8" hidden="false" customHeight="false" outlineLevel="0" collapsed="false">
      <c r="C242" s="44" t="str">
        <f aca="false">IF('Base de donnée articles'!C243="","",'Base de donnée articles'!C243)</f>
        <v/>
      </c>
      <c r="E242" s="44" t="str">
        <f aca="false">IF(B242="","",SUMIFS('Journal entrées et sorties'!D$8:D$400,'Journal entrées et sorties'!C$8:C$400,C242))</f>
        <v/>
      </c>
      <c r="F242" s="44" t="str">
        <f aca="false">IF(C242="","",SUMIFS('Journal entrées et sorties'!E$8:E$500,'Journal entrées et sorties'!C$8:C$500,C242))</f>
        <v/>
      </c>
      <c r="G242" s="46" t="str">
        <f aca="false">IF(C242="","",D242+E242-F242)</f>
        <v/>
      </c>
    </row>
    <row r="243" customFormat="false" ht="13.8" hidden="false" customHeight="false" outlineLevel="0" collapsed="false">
      <c r="C243" s="44" t="str">
        <f aca="false">IF('Base de donnée articles'!C244="","",'Base de donnée articles'!C244)</f>
        <v/>
      </c>
      <c r="E243" s="44" t="str">
        <f aca="false">IF(B243="","",SUMIFS('Journal entrées et sorties'!D$8:D$400,'Journal entrées et sorties'!C$8:C$400,C243))</f>
        <v/>
      </c>
      <c r="F243" s="44" t="str">
        <f aca="false">IF(C243="","",SUMIFS('Journal entrées et sorties'!E$8:E$500,'Journal entrées et sorties'!C$8:C$500,C243))</f>
        <v/>
      </c>
      <c r="G243" s="46" t="str">
        <f aca="false">IF(C243="","",D243+E243-F243)</f>
        <v/>
      </c>
    </row>
    <row r="244" customFormat="false" ht="13.8" hidden="false" customHeight="false" outlineLevel="0" collapsed="false">
      <c r="C244" s="44" t="str">
        <f aca="false">IF('Base de donnée articles'!C245="","",'Base de donnée articles'!C245)</f>
        <v/>
      </c>
      <c r="E244" s="44" t="str">
        <f aca="false">IF(B244="","",SUMIFS('Journal entrées et sorties'!D$8:D$400,'Journal entrées et sorties'!C$8:C$400,C244))</f>
        <v/>
      </c>
      <c r="F244" s="44" t="str">
        <f aca="false">IF(C244="","",SUMIFS('Journal entrées et sorties'!E$8:E$500,'Journal entrées et sorties'!C$8:C$500,C244))</f>
        <v/>
      </c>
      <c r="G244" s="46" t="str">
        <f aca="false">IF(C244="","",D244+E244-F244)</f>
        <v/>
      </c>
    </row>
    <row r="245" customFormat="false" ht="13.8" hidden="false" customHeight="false" outlineLevel="0" collapsed="false">
      <c r="C245" s="44" t="str">
        <f aca="false">IF('Base de donnée articles'!C246="","",'Base de donnée articles'!C246)</f>
        <v/>
      </c>
      <c r="E245" s="44" t="str">
        <f aca="false">IF(B245="","",SUMIFS('Journal entrées et sorties'!D$8:D$400,'Journal entrées et sorties'!C$8:C$400,C245))</f>
        <v/>
      </c>
      <c r="F245" s="44" t="str">
        <f aca="false">IF(C245="","",SUMIFS('Journal entrées et sorties'!E$8:E$500,'Journal entrées et sorties'!C$8:C$500,C245))</f>
        <v/>
      </c>
      <c r="G245" s="46" t="str">
        <f aca="false">IF(C245="","",D245+E245-F245)</f>
        <v/>
      </c>
    </row>
    <row r="246" customFormat="false" ht="13.8" hidden="false" customHeight="false" outlineLevel="0" collapsed="false">
      <c r="C246" s="44" t="str">
        <f aca="false">IF('Base de donnée articles'!C247="","",'Base de donnée articles'!C247)</f>
        <v/>
      </c>
      <c r="E246" s="44" t="str">
        <f aca="false">IF(B246="","",SUMIFS('Journal entrées et sorties'!D$8:D$400,'Journal entrées et sorties'!C$8:C$400,C246))</f>
        <v/>
      </c>
      <c r="F246" s="44" t="str">
        <f aca="false">IF(C246="","",SUMIFS('Journal entrées et sorties'!E$8:E$500,'Journal entrées et sorties'!C$8:C$500,C246))</f>
        <v/>
      </c>
      <c r="G246" s="46" t="str">
        <f aca="false">IF(C246="","",D246+E246-F246)</f>
        <v/>
      </c>
    </row>
    <row r="247" customFormat="false" ht="13.8" hidden="false" customHeight="false" outlineLevel="0" collapsed="false">
      <c r="C247" s="44" t="str">
        <f aca="false">IF('Base de donnée articles'!C248="","",'Base de donnée articles'!C248)</f>
        <v/>
      </c>
      <c r="E247" s="44" t="str">
        <f aca="false">IF(B247="","",SUMIFS('Journal entrées et sorties'!D$8:D$400,'Journal entrées et sorties'!C$8:C$400,C247))</f>
        <v/>
      </c>
      <c r="F247" s="44" t="str">
        <f aca="false">IF(C247="","",SUMIFS('Journal entrées et sorties'!E$8:E$500,'Journal entrées et sorties'!C$8:C$500,C247))</f>
        <v/>
      </c>
      <c r="G247" s="46" t="str">
        <f aca="false">IF(C247="","",D247+E247-F247)</f>
        <v/>
      </c>
    </row>
    <row r="248" customFormat="false" ht="13.8" hidden="false" customHeight="false" outlineLevel="0" collapsed="false">
      <c r="C248" s="44" t="str">
        <f aca="false">IF('Base de donnée articles'!C249="","",'Base de donnée articles'!C249)</f>
        <v/>
      </c>
      <c r="E248" s="44" t="str">
        <f aca="false">IF(B248="","",SUMIFS('Journal entrées et sorties'!D$8:D$400,'Journal entrées et sorties'!C$8:C$400,C248))</f>
        <v/>
      </c>
      <c r="F248" s="44" t="str">
        <f aca="false">IF(C248="","",SUMIFS('Journal entrées et sorties'!E$8:E$500,'Journal entrées et sorties'!C$8:C$500,C248))</f>
        <v/>
      </c>
      <c r="G248" s="46" t="str">
        <f aca="false">IF(C248="","",D248+E248-F248)</f>
        <v/>
      </c>
    </row>
    <row r="249" customFormat="false" ht="13.8" hidden="false" customHeight="false" outlineLevel="0" collapsed="false">
      <c r="C249" s="44" t="str">
        <f aca="false">IF('Base de donnée articles'!C250="","",'Base de donnée articles'!C250)</f>
        <v/>
      </c>
      <c r="E249" s="44" t="str">
        <f aca="false">IF(B249="","",SUMIFS('Journal entrées et sorties'!D$8:D$400,'Journal entrées et sorties'!C$8:C$400,C249))</f>
        <v/>
      </c>
      <c r="F249" s="44" t="str">
        <f aca="false">IF(C249="","",SUMIFS('Journal entrées et sorties'!E$8:E$500,'Journal entrées et sorties'!C$8:C$500,C249))</f>
        <v/>
      </c>
      <c r="G249" s="46" t="str">
        <f aca="false">IF(C249="","",D249+E249-F249)</f>
        <v/>
      </c>
    </row>
    <row r="250" customFormat="false" ht="13.8" hidden="false" customHeight="false" outlineLevel="0" collapsed="false">
      <c r="C250" s="44" t="str">
        <f aca="false">IF('Base de donnée articles'!C251="","",'Base de donnée articles'!C251)</f>
        <v/>
      </c>
      <c r="E250" s="44" t="str">
        <f aca="false">IF(B250="","",SUMIFS('Journal entrées et sorties'!D$8:D$400,'Journal entrées et sorties'!C$8:C$400,C250))</f>
        <v/>
      </c>
      <c r="F250" s="44" t="str">
        <f aca="false">IF(C250="","",SUMIFS('Journal entrées et sorties'!E$8:E$500,'Journal entrées et sorties'!C$8:C$500,C250))</f>
        <v/>
      </c>
      <c r="G250" s="46" t="str">
        <f aca="false">IF(C250="","",D250+E250-F250)</f>
        <v/>
      </c>
    </row>
    <row r="251" customFormat="false" ht="13.8" hidden="false" customHeight="false" outlineLevel="0" collapsed="false">
      <c r="C251" s="44" t="str">
        <f aca="false">IF('Base de donnée articles'!C252="","",'Base de donnée articles'!C252)</f>
        <v/>
      </c>
      <c r="E251" s="44" t="str">
        <f aca="false">IF(B251="","",SUMIFS('Journal entrées et sorties'!D$8:D$400,'Journal entrées et sorties'!C$8:C$400,C251))</f>
        <v/>
      </c>
      <c r="F251" s="44" t="str">
        <f aca="false">IF(C251="","",SUMIFS('Journal entrées et sorties'!E$8:E$500,'Journal entrées et sorties'!C$8:C$500,C251))</f>
        <v/>
      </c>
      <c r="G251" s="46" t="str">
        <f aca="false">IF(C251="","",D251+E251-F251)</f>
        <v/>
      </c>
    </row>
    <row r="252" customFormat="false" ht="13.8" hidden="false" customHeight="false" outlineLevel="0" collapsed="false">
      <c r="C252" s="44" t="str">
        <f aca="false">IF('Base de donnée articles'!C253="","",'Base de donnée articles'!C253)</f>
        <v/>
      </c>
      <c r="E252" s="44" t="str">
        <f aca="false">IF(B252="","",SUMIFS('Journal entrées et sorties'!D$8:D$400,'Journal entrées et sorties'!C$8:C$400,C252))</f>
        <v/>
      </c>
      <c r="F252" s="44" t="str">
        <f aca="false">IF(C252="","",SUMIFS('Journal entrées et sorties'!E$8:E$500,'Journal entrées et sorties'!C$8:C$500,C252))</f>
        <v/>
      </c>
      <c r="G252" s="46" t="str">
        <f aca="false">IF(C252="","",D252+E252-F252)</f>
        <v/>
      </c>
    </row>
    <row r="253" customFormat="false" ht="13.8" hidden="false" customHeight="false" outlineLevel="0" collapsed="false">
      <c r="C253" s="44" t="str">
        <f aca="false">IF('Base de donnée articles'!C254="","",'Base de donnée articles'!C254)</f>
        <v/>
      </c>
      <c r="E253" s="44" t="str">
        <f aca="false">IF(B253="","",SUMIFS('Journal entrées et sorties'!D$8:D$400,'Journal entrées et sorties'!C$8:C$400,C253))</f>
        <v/>
      </c>
      <c r="F253" s="44" t="str">
        <f aca="false">IF(C253="","",SUMIFS('Journal entrées et sorties'!E$8:E$500,'Journal entrées et sorties'!C$8:C$500,C253))</f>
        <v/>
      </c>
      <c r="G253" s="46" t="str">
        <f aca="false">IF(C253="","",D253+E253-F253)</f>
        <v/>
      </c>
    </row>
    <row r="254" customFormat="false" ht="13.8" hidden="false" customHeight="false" outlineLevel="0" collapsed="false">
      <c r="C254" s="44" t="str">
        <f aca="false">IF('Base de donnée articles'!C255="","",'Base de donnée articles'!C255)</f>
        <v/>
      </c>
      <c r="E254" s="44" t="str">
        <f aca="false">IF(B254="","",SUMIFS('Journal entrées et sorties'!D$8:D$400,'Journal entrées et sorties'!C$8:C$400,C254))</f>
        <v/>
      </c>
      <c r="F254" s="44" t="str">
        <f aca="false">IF(C254="","",SUMIFS('Journal entrées et sorties'!E$8:E$500,'Journal entrées et sorties'!C$8:C$500,C254))</f>
        <v/>
      </c>
      <c r="G254" s="46" t="str">
        <f aca="false">IF(C254="","",D254+E254-F254)</f>
        <v/>
      </c>
    </row>
    <row r="255" customFormat="false" ht="13.8" hidden="false" customHeight="false" outlineLevel="0" collapsed="false">
      <c r="C255" s="44" t="str">
        <f aca="false">IF('Base de donnée articles'!C256="","",'Base de donnée articles'!C256)</f>
        <v/>
      </c>
      <c r="E255" s="44" t="str">
        <f aca="false">IF(B255="","",SUMIFS('Journal entrées et sorties'!D$8:D$400,'Journal entrées et sorties'!C$8:C$400,C255))</f>
        <v/>
      </c>
      <c r="F255" s="44" t="str">
        <f aca="false">IF(C255="","",SUMIFS('Journal entrées et sorties'!E$8:E$500,'Journal entrées et sorties'!C$8:C$500,C255))</f>
        <v/>
      </c>
      <c r="G255" s="46" t="str">
        <f aca="false">IF(C255="","",D255+E255-F255)</f>
        <v/>
      </c>
    </row>
    <row r="256" customFormat="false" ht="13.8" hidden="false" customHeight="false" outlineLevel="0" collapsed="false">
      <c r="C256" s="44" t="str">
        <f aca="false">IF('Base de donnée articles'!C257="","",'Base de donnée articles'!C257)</f>
        <v/>
      </c>
      <c r="E256" s="44" t="str">
        <f aca="false">IF(B256="","",SUMIFS('Journal entrées et sorties'!D$8:D$400,'Journal entrées et sorties'!C$8:C$400,C256))</f>
        <v/>
      </c>
      <c r="F256" s="44" t="str">
        <f aca="false">IF(C256="","",SUMIFS('Journal entrées et sorties'!E$8:E$500,'Journal entrées et sorties'!C$8:C$500,C256))</f>
        <v/>
      </c>
      <c r="G256" s="46" t="str">
        <f aca="false">IF(C256="","",D256+E256-F256)</f>
        <v/>
      </c>
    </row>
    <row r="257" customFormat="false" ht="13.8" hidden="false" customHeight="false" outlineLevel="0" collapsed="false">
      <c r="C257" s="44" t="str">
        <f aca="false">IF('Base de donnée articles'!C258="","",'Base de donnée articles'!C258)</f>
        <v/>
      </c>
      <c r="E257" s="44" t="str">
        <f aca="false">IF(B257="","",SUMIFS('Journal entrées et sorties'!D$8:D$400,'Journal entrées et sorties'!C$8:C$400,C257))</f>
        <v/>
      </c>
      <c r="F257" s="44" t="str">
        <f aca="false">IF(C257="","",SUMIFS('Journal entrées et sorties'!E$8:E$500,'Journal entrées et sorties'!C$8:C$500,C257))</f>
        <v/>
      </c>
      <c r="G257" s="46" t="str">
        <f aca="false">IF(C257="","",D257+E257-F257)</f>
        <v/>
      </c>
    </row>
    <row r="258" customFormat="false" ht="13.8" hidden="false" customHeight="false" outlineLevel="0" collapsed="false">
      <c r="C258" s="44" t="str">
        <f aca="false">IF('Base de donnée articles'!C259="","",'Base de donnée articles'!C259)</f>
        <v/>
      </c>
      <c r="E258" s="44" t="str">
        <f aca="false">IF(B258="","",SUMIFS('Journal entrées et sorties'!D$8:D$400,'Journal entrées et sorties'!C$8:C$400,C258))</f>
        <v/>
      </c>
      <c r="F258" s="44" t="str">
        <f aca="false">IF(C258="","",SUMIFS('Journal entrées et sorties'!E$8:E$500,'Journal entrées et sorties'!C$8:C$500,C258))</f>
        <v/>
      </c>
      <c r="G258" s="46" t="str">
        <f aca="false">IF(C258="","",D258+E258-F258)</f>
        <v/>
      </c>
    </row>
    <row r="259" customFormat="false" ht="13.8" hidden="false" customHeight="false" outlineLevel="0" collapsed="false">
      <c r="C259" s="44" t="str">
        <f aca="false">IF('Base de donnée articles'!C260="","",'Base de donnée articles'!C260)</f>
        <v/>
      </c>
      <c r="E259" s="44" t="str">
        <f aca="false">IF(B259="","",SUMIFS('Journal entrées et sorties'!D$8:D$400,'Journal entrées et sorties'!C$8:C$400,C259))</f>
        <v/>
      </c>
      <c r="F259" s="44" t="str">
        <f aca="false">IF(C259="","",SUMIFS('Journal entrées et sorties'!E$8:E$500,'Journal entrées et sorties'!C$8:C$500,C259))</f>
        <v/>
      </c>
      <c r="G259" s="46" t="str">
        <f aca="false">IF(C259="","",D259+E259-F259)</f>
        <v/>
      </c>
    </row>
    <row r="260" customFormat="false" ht="13.8" hidden="false" customHeight="false" outlineLevel="0" collapsed="false">
      <c r="C260" s="44" t="str">
        <f aca="false">IF('Base de donnée articles'!C261="","",'Base de donnée articles'!C261)</f>
        <v/>
      </c>
      <c r="E260" s="44" t="str">
        <f aca="false">IF(B260="","",SUMIFS('Journal entrées et sorties'!D$8:D$400,'Journal entrées et sorties'!C$8:C$400,C260))</f>
        <v/>
      </c>
      <c r="F260" s="44" t="str">
        <f aca="false">IF(C260="","",SUMIFS('Journal entrées et sorties'!E$8:E$500,'Journal entrées et sorties'!C$8:C$500,C260))</f>
        <v/>
      </c>
      <c r="G260" s="46" t="str">
        <f aca="false">IF(C260="","",D260+E260-F260)</f>
        <v/>
      </c>
    </row>
    <row r="261" customFormat="false" ht="13.8" hidden="false" customHeight="false" outlineLevel="0" collapsed="false">
      <c r="C261" s="44" t="str">
        <f aca="false">IF('Base de donnée articles'!C262="","",'Base de donnée articles'!C262)</f>
        <v/>
      </c>
      <c r="E261" s="44" t="str">
        <f aca="false">IF(B261="","",SUMIFS('Journal entrées et sorties'!D$8:D$400,'Journal entrées et sorties'!C$8:C$400,C261))</f>
        <v/>
      </c>
      <c r="F261" s="44" t="str">
        <f aca="false">IF(C261="","",SUMIFS('Journal entrées et sorties'!E$8:E$500,'Journal entrées et sorties'!C$8:C$500,C261))</f>
        <v/>
      </c>
      <c r="G261" s="46" t="str">
        <f aca="false">IF(C261="","",D261+E261-F261)</f>
        <v/>
      </c>
    </row>
    <row r="262" customFormat="false" ht="13.8" hidden="false" customHeight="false" outlineLevel="0" collapsed="false">
      <c r="C262" s="44" t="str">
        <f aca="false">IF('Base de donnée articles'!C263="","",'Base de donnée articles'!C263)</f>
        <v/>
      </c>
      <c r="E262" s="44" t="str">
        <f aca="false">IF(B262="","",SUMIFS('Journal entrées et sorties'!D$8:D$400,'Journal entrées et sorties'!C$8:C$400,C262))</f>
        <v/>
      </c>
      <c r="F262" s="44" t="str">
        <f aca="false">IF(C262="","",SUMIFS('Journal entrées et sorties'!E$8:E$500,'Journal entrées et sorties'!C$8:C$500,C262))</f>
        <v/>
      </c>
      <c r="G262" s="46" t="str">
        <f aca="false">IF(C262="","",D262+E262-F262)</f>
        <v/>
      </c>
    </row>
    <row r="263" customFormat="false" ht="13.8" hidden="false" customHeight="false" outlineLevel="0" collapsed="false">
      <c r="C263" s="44" t="str">
        <f aca="false">IF('Base de donnée articles'!C264="","",'Base de donnée articles'!C264)</f>
        <v/>
      </c>
      <c r="E263" s="44" t="str">
        <f aca="false">IF(B263="","",SUMIFS('Journal entrées et sorties'!D$8:D$400,'Journal entrées et sorties'!C$8:C$400,C263))</f>
        <v/>
      </c>
      <c r="F263" s="44" t="str">
        <f aca="false">IF(C263="","",SUMIFS('Journal entrées et sorties'!E$8:E$500,'Journal entrées et sorties'!C$8:C$500,C263))</f>
        <v/>
      </c>
      <c r="G263" s="46" t="str">
        <f aca="false">IF(C263="","",D263+E263-F263)</f>
        <v/>
      </c>
    </row>
    <row r="264" customFormat="false" ht="13.8" hidden="false" customHeight="false" outlineLevel="0" collapsed="false">
      <c r="C264" s="44" t="str">
        <f aca="false">IF('Base de donnée articles'!C265="","",'Base de donnée articles'!C265)</f>
        <v/>
      </c>
      <c r="E264" s="44" t="str">
        <f aca="false">IF(B264="","",SUMIFS('Journal entrées et sorties'!D$8:D$400,'Journal entrées et sorties'!C$8:C$400,C264))</f>
        <v/>
      </c>
      <c r="F264" s="44" t="str">
        <f aca="false">IF(C264="","",SUMIFS('Journal entrées et sorties'!E$8:E$500,'Journal entrées et sorties'!C$8:C$500,C264))</f>
        <v/>
      </c>
      <c r="G264" s="46" t="str">
        <f aca="false">IF(C264="","",D264+E264-F264)</f>
        <v/>
      </c>
    </row>
    <row r="265" customFormat="false" ht="13.8" hidden="false" customHeight="false" outlineLevel="0" collapsed="false">
      <c r="C265" s="44" t="str">
        <f aca="false">IF('Base de donnée articles'!C266="","",'Base de donnée articles'!C266)</f>
        <v/>
      </c>
      <c r="E265" s="44" t="str">
        <f aca="false">IF(B265="","",SUMIFS('Journal entrées et sorties'!D$8:D$400,'Journal entrées et sorties'!C$8:C$400,C265))</f>
        <v/>
      </c>
      <c r="F265" s="44" t="str">
        <f aca="false">IF(C265="","",SUMIFS('Journal entrées et sorties'!E$8:E$500,'Journal entrées et sorties'!C$8:C$500,C265))</f>
        <v/>
      </c>
      <c r="G265" s="46" t="str">
        <f aca="false">IF(C265="","",D265+E265-F265)</f>
        <v/>
      </c>
    </row>
    <row r="266" customFormat="false" ht="13.8" hidden="false" customHeight="false" outlineLevel="0" collapsed="false">
      <c r="C266" s="44" t="str">
        <f aca="false">IF('Base de donnée articles'!C267="","",'Base de donnée articles'!C267)</f>
        <v/>
      </c>
      <c r="E266" s="44" t="str">
        <f aca="false">IF(B266="","",SUMIFS('Journal entrées et sorties'!D$8:D$400,'Journal entrées et sorties'!C$8:C$400,C266))</f>
        <v/>
      </c>
      <c r="F266" s="44" t="str">
        <f aca="false">IF(C266="","",SUMIFS('Journal entrées et sorties'!E$8:E$500,'Journal entrées et sorties'!C$8:C$500,C266))</f>
        <v/>
      </c>
      <c r="G266" s="46" t="str">
        <f aca="false">IF(C266="","",D266+E266-F266)</f>
        <v/>
      </c>
    </row>
    <row r="267" customFormat="false" ht="13.8" hidden="false" customHeight="false" outlineLevel="0" collapsed="false">
      <c r="C267" s="44" t="str">
        <f aca="false">IF('Base de donnée articles'!C268="","",'Base de donnée articles'!C268)</f>
        <v/>
      </c>
      <c r="E267" s="44" t="str">
        <f aca="false">IF(B267="","",SUMIFS('Journal entrées et sorties'!D$8:D$400,'Journal entrées et sorties'!C$8:C$400,C267))</f>
        <v/>
      </c>
      <c r="F267" s="44" t="str">
        <f aca="false">IF(C267="","",SUMIFS('Journal entrées et sorties'!E$8:E$500,'Journal entrées et sorties'!C$8:C$500,C267))</f>
        <v/>
      </c>
      <c r="G267" s="46" t="str">
        <f aca="false">IF(C267="","",D267+E267-F267)</f>
        <v/>
      </c>
    </row>
    <row r="268" customFormat="false" ht="13.8" hidden="false" customHeight="false" outlineLevel="0" collapsed="false">
      <c r="C268" s="44" t="str">
        <f aca="false">IF('Base de donnée articles'!C269="","",'Base de donnée articles'!C269)</f>
        <v/>
      </c>
      <c r="E268" s="44" t="str">
        <f aca="false">IF(B268="","",SUMIFS('Journal entrées et sorties'!D$8:D$400,'Journal entrées et sorties'!C$8:C$400,C268))</f>
        <v/>
      </c>
      <c r="F268" s="44" t="str">
        <f aca="false">IF(C268="","",SUMIFS('Journal entrées et sorties'!E$8:E$500,'Journal entrées et sorties'!C$8:C$500,C268))</f>
        <v/>
      </c>
      <c r="G268" s="46" t="str">
        <f aca="false">IF(C268="","",D268+E268-F268)</f>
        <v/>
      </c>
    </row>
    <row r="269" customFormat="false" ht="13.8" hidden="false" customHeight="false" outlineLevel="0" collapsed="false">
      <c r="C269" s="44" t="str">
        <f aca="false">IF('Base de donnée articles'!C270="","",'Base de donnée articles'!C270)</f>
        <v/>
      </c>
      <c r="E269" s="44" t="str">
        <f aca="false">IF(B269="","",SUMIFS('Journal entrées et sorties'!D$8:D$400,'Journal entrées et sorties'!C$8:C$400,C269))</f>
        <v/>
      </c>
      <c r="F269" s="44" t="str">
        <f aca="false">IF(C269="","",SUMIFS('Journal entrées et sorties'!E$8:E$500,'Journal entrées et sorties'!C$8:C$500,C269))</f>
        <v/>
      </c>
      <c r="G269" s="46" t="str">
        <f aca="false">IF(C269="","",D269+E269-F269)</f>
        <v/>
      </c>
    </row>
    <row r="270" customFormat="false" ht="13.8" hidden="false" customHeight="false" outlineLevel="0" collapsed="false">
      <c r="C270" s="44" t="str">
        <f aca="false">IF('Base de donnée articles'!C271="","",'Base de donnée articles'!C271)</f>
        <v/>
      </c>
      <c r="E270" s="44" t="str">
        <f aca="false">IF(B270="","",SUMIFS('Journal entrées et sorties'!D$8:D$400,'Journal entrées et sorties'!C$8:C$400,C270))</f>
        <v/>
      </c>
      <c r="F270" s="44" t="str">
        <f aca="false">IF(C270="","",SUMIFS('Journal entrées et sorties'!E$8:E$500,'Journal entrées et sorties'!C$8:C$500,C270))</f>
        <v/>
      </c>
      <c r="G270" s="46" t="str">
        <f aca="false">IF(C270="","",D270+E270-F270)</f>
        <v/>
      </c>
    </row>
    <row r="271" customFormat="false" ht="13.8" hidden="false" customHeight="false" outlineLevel="0" collapsed="false">
      <c r="C271" s="44" t="str">
        <f aca="false">IF('Base de donnée articles'!C272="","",'Base de donnée articles'!C272)</f>
        <v/>
      </c>
      <c r="E271" s="44" t="str">
        <f aca="false">IF(B271="","",SUMIFS('Journal entrées et sorties'!D$8:D$400,'Journal entrées et sorties'!C$8:C$400,C271))</f>
        <v/>
      </c>
      <c r="F271" s="44" t="str">
        <f aca="false">IF(C271="","",SUMIFS('Journal entrées et sorties'!E$8:E$500,'Journal entrées et sorties'!C$8:C$500,C271))</f>
        <v/>
      </c>
      <c r="G271" s="46" t="str">
        <f aca="false">IF(C271="","",D271+E271-F271)</f>
        <v/>
      </c>
    </row>
    <row r="272" customFormat="false" ht="13.8" hidden="false" customHeight="false" outlineLevel="0" collapsed="false">
      <c r="C272" s="44" t="str">
        <f aca="false">IF('Base de donnée articles'!C273="","",'Base de donnée articles'!C273)</f>
        <v/>
      </c>
      <c r="E272" s="44" t="str">
        <f aca="false">IF(B272="","",SUMIFS('Journal entrées et sorties'!D$8:D$400,'Journal entrées et sorties'!C$8:C$400,C272))</f>
        <v/>
      </c>
      <c r="F272" s="44" t="str">
        <f aca="false">IF(C272="","",SUMIFS('Journal entrées et sorties'!E$8:E$500,'Journal entrées et sorties'!C$8:C$500,C272))</f>
        <v/>
      </c>
      <c r="G272" s="46" t="str">
        <f aca="false">IF(C272="","",D272+E272-F272)</f>
        <v/>
      </c>
    </row>
    <row r="273" customFormat="false" ht="13.8" hidden="false" customHeight="false" outlineLevel="0" collapsed="false">
      <c r="C273" s="44" t="str">
        <f aca="false">IF('Base de donnée articles'!C274="","",'Base de donnée articles'!C274)</f>
        <v/>
      </c>
      <c r="E273" s="44" t="str">
        <f aca="false">IF(B273="","",SUMIFS('Journal entrées et sorties'!D$8:D$400,'Journal entrées et sorties'!C$8:C$400,C273))</f>
        <v/>
      </c>
      <c r="F273" s="44" t="str">
        <f aca="false">IF(C273="","",SUMIFS('Journal entrées et sorties'!E$8:E$500,'Journal entrées et sorties'!C$8:C$500,C273))</f>
        <v/>
      </c>
      <c r="G273" s="46" t="str">
        <f aca="false">IF(C273="","",D273+E273-F273)</f>
        <v/>
      </c>
    </row>
    <row r="274" customFormat="false" ht="13.8" hidden="false" customHeight="false" outlineLevel="0" collapsed="false">
      <c r="C274" s="44" t="str">
        <f aca="false">IF('Base de donnée articles'!C275="","",'Base de donnée articles'!C275)</f>
        <v/>
      </c>
      <c r="E274" s="44" t="str">
        <f aca="false">IF(B274="","",SUMIFS('Journal entrées et sorties'!D$8:D$400,'Journal entrées et sorties'!C$8:C$400,C274))</f>
        <v/>
      </c>
      <c r="F274" s="44" t="str">
        <f aca="false">IF(C274="","",SUMIFS('Journal entrées et sorties'!E$8:E$500,'Journal entrées et sorties'!C$8:C$500,C274))</f>
        <v/>
      </c>
      <c r="G274" s="46" t="str">
        <f aca="false">IF(C274="","",D274+E274-F274)</f>
        <v/>
      </c>
    </row>
    <row r="275" customFormat="false" ht="13.8" hidden="false" customHeight="false" outlineLevel="0" collapsed="false">
      <c r="C275" s="44" t="str">
        <f aca="false">IF('Base de donnée articles'!C276="","",'Base de donnée articles'!C276)</f>
        <v/>
      </c>
      <c r="E275" s="44" t="str">
        <f aca="false">IF(B275="","",SUMIFS('Journal entrées et sorties'!D$8:D$400,'Journal entrées et sorties'!C$8:C$400,C275))</f>
        <v/>
      </c>
      <c r="F275" s="44" t="str">
        <f aca="false">IF(C275="","",SUMIFS('Journal entrées et sorties'!E$8:E$500,'Journal entrées et sorties'!C$8:C$500,C275))</f>
        <v/>
      </c>
      <c r="G275" s="46" t="str">
        <f aca="false">IF(C275="","",D275+E275-F275)</f>
        <v/>
      </c>
    </row>
    <row r="276" customFormat="false" ht="13.8" hidden="false" customHeight="false" outlineLevel="0" collapsed="false">
      <c r="C276" s="44" t="str">
        <f aca="false">IF('Base de donnée articles'!C277="","",'Base de donnée articles'!C277)</f>
        <v/>
      </c>
      <c r="E276" s="44" t="str">
        <f aca="false">IF(B276="","",SUMIFS('Journal entrées et sorties'!D$8:D$400,'Journal entrées et sorties'!C$8:C$400,C276))</f>
        <v/>
      </c>
      <c r="F276" s="44" t="str">
        <f aca="false">IF(C276="","",SUMIFS('Journal entrées et sorties'!E$8:E$500,'Journal entrées et sorties'!C$8:C$500,C276))</f>
        <v/>
      </c>
      <c r="G276" s="46" t="str">
        <f aca="false">IF(C276="","",D276+E276-F276)</f>
        <v/>
      </c>
    </row>
    <row r="277" customFormat="false" ht="13.8" hidden="false" customHeight="false" outlineLevel="0" collapsed="false">
      <c r="C277" s="44" t="str">
        <f aca="false">IF('Base de donnée articles'!C278="","",'Base de donnée articles'!C278)</f>
        <v/>
      </c>
      <c r="E277" s="44" t="str">
        <f aca="false">IF(B277="","",SUMIFS('Journal entrées et sorties'!D$8:D$400,'Journal entrées et sorties'!C$8:C$400,C277))</f>
        <v/>
      </c>
      <c r="F277" s="44" t="str">
        <f aca="false">IF(C277="","",SUMIFS('Journal entrées et sorties'!E$8:E$500,'Journal entrées et sorties'!C$8:C$500,C277))</f>
        <v/>
      </c>
      <c r="G277" s="46" t="str">
        <f aca="false">IF(C277="","",D277+E277-F277)</f>
        <v/>
      </c>
    </row>
    <row r="278" customFormat="false" ht="13.8" hidden="false" customHeight="false" outlineLevel="0" collapsed="false">
      <c r="C278" s="44" t="str">
        <f aca="false">IF('Base de donnée articles'!C279="","",'Base de donnée articles'!C279)</f>
        <v/>
      </c>
      <c r="E278" s="44" t="str">
        <f aca="false">IF(B278="","",SUMIFS('Journal entrées et sorties'!D$8:D$400,'Journal entrées et sorties'!C$8:C$400,C278))</f>
        <v/>
      </c>
      <c r="F278" s="44" t="str">
        <f aca="false">IF(C278="","",SUMIFS('Journal entrées et sorties'!E$8:E$500,'Journal entrées et sorties'!C$8:C$500,C278))</f>
        <v/>
      </c>
      <c r="G278" s="46" t="str">
        <f aca="false">IF(C278="","",D278+E278-F278)</f>
        <v/>
      </c>
    </row>
    <row r="279" customFormat="false" ht="13.8" hidden="false" customHeight="false" outlineLevel="0" collapsed="false">
      <c r="C279" s="44" t="str">
        <f aca="false">IF('Base de donnée articles'!C280="","",'Base de donnée articles'!C280)</f>
        <v/>
      </c>
      <c r="E279" s="44" t="str">
        <f aca="false">IF(B279="","",SUMIFS('Journal entrées et sorties'!D$8:D$400,'Journal entrées et sorties'!C$8:C$400,C279))</f>
        <v/>
      </c>
      <c r="F279" s="44" t="str">
        <f aca="false">IF(C279="","",SUMIFS('Journal entrées et sorties'!E$8:E$500,'Journal entrées et sorties'!C$8:C$500,C279))</f>
        <v/>
      </c>
      <c r="G279" s="46" t="str">
        <f aca="false">IF(C279="","",D279+E279-F279)</f>
        <v/>
      </c>
    </row>
    <row r="280" customFormat="false" ht="13.8" hidden="false" customHeight="false" outlineLevel="0" collapsed="false">
      <c r="C280" s="44" t="str">
        <f aca="false">IF('Base de donnée articles'!C281="","",'Base de donnée articles'!C281)</f>
        <v/>
      </c>
      <c r="E280" s="44" t="str">
        <f aca="false">IF(B280="","",SUMIFS('Journal entrées et sorties'!D$8:D$400,'Journal entrées et sorties'!C$8:C$400,C280))</f>
        <v/>
      </c>
      <c r="F280" s="44" t="str">
        <f aca="false">IF(C280="","",SUMIFS('Journal entrées et sorties'!E$8:E$500,'Journal entrées et sorties'!C$8:C$500,C280))</f>
        <v/>
      </c>
      <c r="G280" s="46" t="str">
        <f aca="false">IF(C280="","",D280+E280-F280)</f>
        <v/>
      </c>
    </row>
    <row r="281" customFormat="false" ht="13.8" hidden="false" customHeight="false" outlineLevel="0" collapsed="false">
      <c r="C281" s="44" t="str">
        <f aca="false">IF('Base de donnée articles'!C282="","",'Base de donnée articles'!C282)</f>
        <v/>
      </c>
      <c r="E281" s="44" t="str">
        <f aca="false">IF(B281="","",SUMIFS('Journal entrées et sorties'!D$8:D$400,'Journal entrées et sorties'!C$8:C$400,C281))</f>
        <v/>
      </c>
      <c r="F281" s="44" t="str">
        <f aca="false">IF(C281="","",SUMIFS('Journal entrées et sorties'!E$8:E$500,'Journal entrées et sorties'!C$8:C$500,C281))</f>
        <v/>
      </c>
      <c r="G281" s="46" t="str">
        <f aca="false">IF(C281="","",D281+E281-F281)</f>
        <v/>
      </c>
    </row>
    <row r="282" customFormat="false" ht="13.8" hidden="false" customHeight="false" outlineLevel="0" collapsed="false">
      <c r="C282" s="44" t="str">
        <f aca="false">IF('Base de donnée articles'!C283="","",'Base de donnée articles'!C283)</f>
        <v/>
      </c>
      <c r="E282" s="44" t="str">
        <f aca="false">IF(B282="","",SUMIFS('Journal entrées et sorties'!D$8:D$400,'Journal entrées et sorties'!C$8:C$400,C282))</f>
        <v/>
      </c>
      <c r="F282" s="44" t="str">
        <f aca="false">IF(C282="","",SUMIFS('Journal entrées et sorties'!E$8:E$500,'Journal entrées et sorties'!C$8:C$500,C282))</f>
        <v/>
      </c>
      <c r="G282" s="46" t="str">
        <f aca="false">IF(C282="","",D282+E282-F282)</f>
        <v/>
      </c>
    </row>
    <row r="283" customFormat="false" ht="13.8" hidden="false" customHeight="false" outlineLevel="0" collapsed="false">
      <c r="C283" s="44" t="str">
        <f aca="false">IF('Base de donnée articles'!C284="","",'Base de donnée articles'!C284)</f>
        <v/>
      </c>
      <c r="E283" s="44" t="str">
        <f aca="false">IF(B283="","",SUMIFS('Journal entrées et sorties'!D$8:D$400,'Journal entrées et sorties'!C$8:C$400,C283))</f>
        <v/>
      </c>
      <c r="F283" s="44" t="str">
        <f aca="false">IF(C283="","",SUMIFS('Journal entrées et sorties'!E$8:E$500,'Journal entrées et sorties'!C$8:C$500,C283))</f>
        <v/>
      </c>
      <c r="G283" s="46" t="str">
        <f aca="false">IF(C283="","",D283+E283-F283)</f>
        <v/>
      </c>
    </row>
    <row r="284" customFormat="false" ht="13.8" hidden="false" customHeight="false" outlineLevel="0" collapsed="false">
      <c r="C284" s="44" t="str">
        <f aca="false">IF('Base de donnée articles'!C285="","",'Base de donnée articles'!C285)</f>
        <v/>
      </c>
      <c r="E284" s="44" t="str">
        <f aca="false">IF(B284="","",SUMIFS('Journal entrées et sorties'!D$8:D$400,'Journal entrées et sorties'!C$8:C$400,C284))</f>
        <v/>
      </c>
      <c r="F284" s="44" t="str">
        <f aca="false">IF(C284="","",SUMIFS('Journal entrées et sorties'!E$8:E$500,'Journal entrées et sorties'!C$8:C$500,C284))</f>
        <v/>
      </c>
      <c r="G284" s="46" t="str">
        <f aca="false">IF(C284="","",D284+E284-F284)</f>
        <v/>
      </c>
    </row>
    <row r="285" customFormat="false" ht="13.8" hidden="false" customHeight="false" outlineLevel="0" collapsed="false">
      <c r="C285" s="44" t="str">
        <f aca="false">IF('Base de donnée articles'!C286="","",'Base de donnée articles'!C286)</f>
        <v/>
      </c>
      <c r="E285" s="44" t="str">
        <f aca="false">IF(B285="","",SUMIFS('Journal entrées et sorties'!D$8:D$400,'Journal entrées et sorties'!C$8:C$400,C285))</f>
        <v/>
      </c>
      <c r="F285" s="44" t="str">
        <f aca="false">IF(C285="","",SUMIFS('Journal entrées et sorties'!E$8:E$500,'Journal entrées et sorties'!C$8:C$500,C285))</f>
        <v/>
      </c>
      <c r="G285" s="46" t="str">
        <f aca="false">IF(C285="","",D285+E285-F285)</f>
        <v/>
      </c>
    </row>
    <row r="286" customFormat="false" ht="13.8" hidden="false" customHeight="false" outlineLevel="0" collapsed="false">
      <c r="C286" s="44" t="str">
        <f aca="false">IF('Base de donnée articles'!C287="","",'Base de donnée articles'!C287)</f>
        <v/>
      </c>
      <c r="E286" s="44" t="str">
        <f aca="false">IF(B286="","",SUMIFS('Journal entrées et sorties'!D$8:D$400,'Journal entrées et sorties'!C$8:C$400,C286))</f>
        <v/>
      </c>
      <c r="F286" s="44" t="str">
        <f aca="false">IF(C286="","",SUMIFS('Journal entrées et sorties'!E$8:E$500,'Journal entrées et sorties'!C$8:C$500,C286))</f>
        <v/>
      </c>
      <c r="G286" s="46" t="str">
        <f aca="false">IF(C286="","",D286+E286-F286)</f>
        <v/>
      </c>
    </row>
    <row r="287" customFormat="false" ht="13.8" hidden="false" customHeight="false" outlineLevel="0" collapsed="false">
      <c r="C287" s="44" t="str">
        <f aca="false">IF('Base de donnée articles'!C288="","",'Base de donnée articles'!C288)</f>
        <v/>
      </c>
      <c r="E287" s="44" t="str">
        <f aca="false">IF(B287="","",SUMIFS('Journal entrées et sorties'!D$8:D$400,'Journal entrées et sorties'!C$8:C$400,C287))</f>
        <v/>
      </c>
      <c r="F287" s="44" t="str">
        <f aca="false">IF(C287="","",SUMIFS('Journal entrées et sorties'!E$8:E$500,'Journal entrées et sorties'!C$8:C$500,C287))</f>
        <v/>
      </c>
      <c r="G287" s="46" t="str">
        <f aca="false">IF(C287="","",D287+E287-F287)</f>
        <v/>
      </c>
    </row>
    <row r="288" customFormat="false" ht="13.8" hidden="false" customHeight="false" outlineLevel="0" collapsed="false">
      <c r="C288" s="44" t="str">
        <f aca="false">IF('Base de donnée articles'!C289="","",'Base de donnée articles'!C289)</f>
        <v/>
      </c>
      <c r="E288" s="44" t="str">
        <f aca="false">IF(B288="","",SUMIFS('Journal entrées et sorties'!D$8:D$400,'Journal entrées et sorties'!C$8:C$400,C288))</f>
        <v/>
      </c>
      <c r="F288" s="44" t="str">
        <f aca="false">IF(C288="","",SUMIFS('Journal entrées et sorties'!E$8:E$500,'Journal entrées et sorties'!C$8:C$500,C288))</f>
        <v/>
      </c>
      <c r="G288" s="46" t="str">
        <f aca="false">IF(C288="","",D288+E288-F288)</f>
        <v/>
      </c>
    </row>
    <row r="289" customFormat="false" ht="13.8" hidden="false" customHeight="false" outlineLevel="0" collapsed="false">
      <c r="C289" s="44" t="str">
        <f aca="false">IF('Base de donnée articles'!C290="","",'Base de donnée articles'!C290)</f>
        <v/>
      </c>
      <c r="E289" s="44" t="str">
        <f aca="false">IF(B289="","",SUMIFS('Journal entrées et sorties'!D$8:D$400,'Journal entrées et sorties'!C$8:C$400,C289))</f>
        <v/>
      </c>
      <c r="F289" s="44" t="str">
        <f aca="false">IF(C289="","",SUMIFS('Journal entrées et sorties'!E$8:E$500,'Journal entrées et sorties'!C$8:C$500,C289))</f>
        <v/>
      </c>
      <c r="G289" s="46" t="str">
        <f aca="false">IF(C289="","",D289+E289-F289)</f>
        <v/>
      </c>
    </row>
    <row r="290" customFormat="false" ht="13.8" hidden="false" customHeight="false" outlineLevel="0" collapsed="false">
      <c r="C290" s="44" t="str">
        <f aca="false">IF('Base de donnée articles'!C291="","",'Base de donnée articles'!C291)</f>
        <v/>
      </c>
      <c r="E290" s="44" t="str">
        <f aca="false">IF(B290="","",SUMIFS('Journal entrées et sorties'!D$8:D$400,'Journal entrées et sorties'!C$8:C$400,C290))</f>
        <v/>
      </c>
      <c r="F290" s="44" t="str">
        <f aca="false">IF(C290="","",SUMIFS('Journal entrées et sorties'!E$8:E$500,'Journal entrées et sorties'!C$8:C$500,C290))</f>
        <v/>
      </c>
      <c r="G290" s="46" t="str">
        <f aca="false">IF(C290="","",D290+E290-F290)</f>
        <v/>
      </c>
    </row>
    <row r="291" customFormat="false" ht="13.8" hidden="false" customHeight="false" outlineLevel="0" collapsed="false">
      <c r="C291" s="44" t="str">
        <f aca="false">IF('Base de donnée articles'!C292="","",'Base de donnée articles'!C292)</f>
        <v/>
      </c>
      <c r="E291" s="44" t="str">
        <f aca="false">IF(B291="","",SUMIFS('Journal entrées et sorties'!D$8:D$400,'Journal entrées et sorties'!C$8:C$400,C291))</f>
        <v/>
      </c>
      <c r="F291" s="44" t="str">
        <f aca="false">IF(C291="","",SUMIFS('Journal entrées et sorties'!E$8:E$500,'Journal entrées et sorties'!C$8:C$500,C291))</f>
        <v/>
      </c>
      <c r="G291" s="46" t="str">
        <f aca="false">IF(C291="","",D291+E291-F291)</f>
        <v/>
      </c>
    </row>
    <row r="292" customFormat="false" ht="13.8" hidden="false" customHeight="false" outlineLevel="0" collapsed="false">
      <c r="C292" s="44" t="str">
        <f aca="false">IF('Base de donnée articles'!C293="","",'Base de donnée articles'!C293)</f>
        <v/>
      </c>
      <c r="E292" s="44" t="str">
        <f aca="false">IF(B292="","",SUMIFS('Journal entrées et sorties'!D$8:D$400,'Journal entrées et sorties'!C$8:C$400,C292))</f>
        <v/>
      </c>
      <c r="F292" s="44" t="str">
        <f aca="false">IF(C292="","",SUMIFS('Journal entrées et sorties'!E$8:E$500,'Journal entrées et sorties'!C$8:C$500,C292))</f>
        <v/>
      </c>
      <c r="G292" s="46" t="str">
        <f aca="false">IF(C292="","",D292+E292-F292)</f>
        <v/>
      </c>
    </row>
    <row r="293" customFormat="false" ht="13.8" hidden="false" customHeight="false" outlineLevel="0" collapsed="false">
      <c r="C293" s="44" t="str">
        <f aca="false">IF('Base de donnée articles'!C294="","",'Base de donnée articles'!C294)</f>
        <v/>
      </c>
      <c r="E293" s="44" t="str">
        <f aca="false">IF(B293="","",SUMIFS('Journal entrées et sorties'!D$8:D$400,'Journal entrées et sorties'!C$8:C$400,C293))</f>
        <v/>
      </c>
      <c r="F293" s="44" t="str">
        <f aca="false">IF(C293="","",SUMIFS('Journal entrées et sorties'!E$8:E$500,'Journal entrées et sorties'!C$8:C$500,C293))</f>
        <v/>
      </c>
      <c r="G293" s="46" t="str">
        <f aca="false">IF(C293="","",D293+E293-F293)</f>
        <v/>
      </c>
    </row>
    <row r="294" customFormat="false" ht="13.8" hidden="false" customHeight="false" outlineLevel="0" collapsed="false">
      <c r="C294" s="44" t="str">
        <f aca="false">IF('Base de donnée articles'!C295="","",'Base de donnée articles'!C295)</f>
        <v/>
      </c>
      <c r="E294" s="44" t="str">
        <f aca="false">IF(B294="","",SUMIFS('Journal entrées et sorties'!D$8:D$400,'Journal entrées et sorties'!C$8:C$400,C294))</f>
        <v/>
      </c>
      <c r="F294" s="44" t="str">
        <f aca="false">IF(C294="","",SUMIFS('Journal entrées et sorties'!E$8:E$500,'Journal entrées et sorties'!C$8:C$500,C294))</f>
        <v/>
      </c>
      <c r="G294" s="46" t="str">
        <f aca="false">IF(C294="","",D294+E294-F294)</f>
        <v/>
      </c>
    </row>
    <row r="295" customFormat="false" ht="13.8" hidden="false" customHeight="false" outlineLevel="0" collapsed="false">
      <c r="C295" s="44" t="str">
        <f aca="false">IF('Base de donnée articles'!C296="","",'Base de donnée articles'!C296)</f>
        <v/>
      </c>
      <c r="E295" s="44" t="str">
        <f aca="false">IF(B295="","",SUMIFS('Journal entrées et sorties'!D$8:D$400,'Journal entrées et sorties'!C$8:C$400,C295))</f>
        <v/>
      </c>
      <c r="F295" s="44" t="str">
        <f aca="false">IF(C295="","",SUMIFS('Journal entrées et sorties'!E$8:E$500,'Journal entrées et sorties'!C$8:C$500,C295))</f>
        <v/>
      </c>
      <c r="G295" s="46" t="str">
        <f aca="false">IF(C295="","",D295+E295-F295)</f>
        <v/>
      </c>
    </row>
    <row r="296" customFormat="false" ht="13.8" hidden="false" customHeight="false" outlineLevel="0" collapsed="false">
      <c r="C296" s="44" t="str">
        <f aca="false">IF('Base de donnée articles'!C297="","",'Base de donnée articles'!C297)</f>
        <v/>
      </c>
      <c r="E296" s="44" t="str">
        <f aca="false">IF(B296="","",SUMIFS('Journal entrées et sorties'!D$8:D$400,'Journal entrées et sorties'!C$8:C$400,C296))</f>
        <v/>
      </c>
      <c r="F296" s="44" t="str">
        <f aca="false">IF(C296="","",SUMIFS('Journal entrées et sorties'!E$8:E$500,'Journal entrées et sorties'!C$8:C$500,C296))</f>
        <v/>
      </c>
      <c r="G296" s="46" t="str">
        <f aca="false">IF(C296="","",D296+E296-F296)</f>
        <v/>
      </c>
    </row>
    <row r="297" customFormat="false" ht="13.8" hidden="false" customHeight="false" outlineLevel="0" collapsed="false">
      <c r="C297" s="44" t="str">
        <f aca="false">IF('Base de donnée articles'!C298="","",'Base de donnée articles'!C298)</f>
        <v/>
      </c>
      <c r="E297" s="44" t="str">
        <f aca="false">IF(B297="","",SUMIFS('Journal entrées et sorties'!D$8:D$400,'Journal entrées et sorties'!C$8:C$400,C297))</f>
        <v/>
      </c>
      <c r="F297" s="44" t="str">
        <f aca="false">IF(C297="","",SUMIFS('Journal entrées et sorties'!E$8:E$500,'Journal entrées et sorties'!C$8:C$500,C297))</f>
        <v/>
      </c>
      <c r="G297" s="46" t="str">
        <f aca="false">IF(C297="","",D297+E297-F297)</f>
        <v/>
      </c>
    </row>
    <row r="298" customFormat="false" ht="13.8" hidden="false" customHeight="false" outlineLevel="0" collapsed="false">
      <c r="C298" s="44" t="str">
        <f aca="false">IF('Base de donnée articles'!C299="","",'Base de donnée articles'!C299)</f>
        <v/>
      </c>
      <c r="E298" s="44" t="str">
        <f aca="false">IF(B298="","",SUMIFS('Journal entrées et sorties'!D$8:D$400,'Journal entrées et sorties'!C$8:C$400,C298))</f>
        <v/>
      </c>
      <c r="F298" s="44" t="str">
        <f aca="false">IF(C298="","",SUMIFS('Journal entrées et sorties'!E$8:E$500,'Journal entrées et sorties'!C$8:C$500,C298))</f>
        <v/>
      </c>
      <c r="G298" s="46" t="str">
        <f aca="false">IF(C298="","",D298+E298-F298)</f>
        <v/>
      </c>
    </row>
    <row r="299" customFormat="false" ht="13.8" hidden="false" customHeight="false" outlineLevel="0" collapsed="false">
      <c r="C299" s="44" t="str">
        <f aca="false">IF('Base de donnée articles'!C300="","",'Base de donnée articles'!C300)</f>
        <v/>
      </c>
      <c r="E299" s="44" t="str">
        <f aca="false">IF(B299="","",SUMIFS('Journal entrées et sorties'!D$8:D$400,'Journal entrées et sorties'!C$8:C$400,C299))</f>
        <v/>
      </c>
      <c r="F299" s="44" t="str">
        <f aca="false">IF(C299="","",SUMIFS('Journal entrées et sorties'!E$8:E$500,'Journal entrées et sorties'!C$8:C$500,C299))</f>
        <v/>
      </c>
      <c r="G299" s="46" t="str">
        <f aca="false">IF(C299="","",D299+E299-F299)</f>
        <v/>
      </c>
    </row>
    <row r="300" customFormat="false" ht="13.8" hidden="false" customHeight="false" outlineLevel="0" collapsed="false">
      <c r="C300" s="44" t="str">
        <f aca="false">IF('Base de donnée articles'!C301="","",'Base de donnée articles'!C301)</f>
        <v/>
      </c>
      <c r="E300" s="44" t="str">
        <f aca="false">IF(B300="","",SUMIFS('Journal entrées et sorties'!D$8:D$400,'Journal entrées et sorties'!C$8:C$400,C300))</f>
        <v/>
      </c>
      <c r="F300" s="44" t="str">
        <f aca="false">IF(C300="","",SUMIFS('Journal entrées et sorties'!E$8:E$500,'Journal entrées et sorties'!C$8:C$500,C300))</f>
        <v/>
      </c>
      <c r="G300" s="46" t="str">
        <f aca="false">IF(C300="","",D300+E300-F300)</f>
        <v/>
      </c>
    </row>
    <row r="301" customFormat="false" ht="13.8" hidden="false" customHeight="false" outlineLevel="0" collapsed="false">
      <c r="C301" s="44" t="str">
        <f aca="false">IF('Base de donnée articles'!C302="","",'Base de donnée articles'!C302)</f>
        <v/>
      </c>
      <c r="E301" s="44" t="str">
        <f aca="false">IF(B301="","",SUMIFS('Journal entrées et sorties'!D$8:D$400,'Journal entrées et sorties'!C$8:C$400,C301))</f>
        <v/>
      </c>
      <c r="F301" s="44" t="str">
        <f aca="false">IF(C301="","",SUMIFS('Journal entrées et sorties'!E$8:E$500,'Journal entrées et sorties'!C$8:C$500,C301))</f>
        <v/>
      </c>
      <c r="G301" s="46" t="str">
        <f aca="false">IF(C301="","",D301+E301-F301)</f>
        <v/>
      </c>
    </row>
    <row r="302" customFormat="false" ht="13.8" hidden="false" customHeight="false" outlineLevel="0" collapsed="false">
      <c r="C302" s="44" t="str">
        <f aca="false">IF('Base de donnée articles'!C303="","",'Base de donnée articles'!C303)</f>
        <v/>
      </c>
      <c r="E302" s="44" t="str">
        <f aca="false">IF(B302="","",SUMIFS('Journal entrées et sorties'!D$8:D$400,'Journal entrées et sorties'!C$8:C$400,C302))</f>
        <v/>
      </c>
      <c r="F302" s="44" t="str">
        <f aca="false">IF(C302="","",SUMIFS('Journal entrées et sorties'!E$8:E$500,'Journal entrées et sorties'!C$8:C$500,C302))</f>
        <v/>
      </c>
      <c r="G302" s="46" t="str">
        <f aca="false">IF(C302="","",D302+E302-F302)</f>
        <v/>
      </c>
    </row>
    <row r="303" customFormat="false" ht="13.8" hidden="false" customHeight="false" outlineLevel="0" collapsed="false">
      <c r="C303" s="44" t="str">
        <f aca="false">IF('Base de donnée articles'!C304="","",'Base de donnée articles'!C304)</f>
        <v/>
      </c>
      <c r="E303" s="44" t="str">
        <f aca="false">IF(B303="","",SUMIFS('Journal entrées et sorties'!D$8:D$400,'Journal entrées et sorties'!C$8:C$400,C303))</f>
        <v/>
      </c>
      <c r="F303" s="44" t="str">
        <f aca="false">IF(C303="","",SUMIFS('Journal entrées et sorties'!E$8:E$500,'Journal entrées et sorties'!C$8:C$500,C303))</f>
        <v/>
      </c>
      <c r="G303" s="46" t="str">
        <f aca="false">IF(C303="","",D303+E303-F303)</f>
        <v/>
      </c>
    </row>
    <row r="304" customFormat="false" ht="13.8" hidden="false" customHeight="false" outlineLevel="0" collapsed="false">
      <c r="C304" s="44" t="str">
        <f aca="false">IF('Base de donnée articles'!C305="","",'Base de donnée articles'!C305)</f>
        <v/>
      </c>
      <c r="E304" s="44" t="str">
        <f aca="false">IF(B304="","",SUMIFS('Journal entrées et sorties'!D$8:D$400,'Journal entrées et sorties'!C$8:C$400,C304))</f>
        <v/>
      </c>
      <c r="F304" s="44" t="str">
        <f aca="false">IF(C304="","",SUMIFS('Journal entrées et sorties'!E$8:E$500,'Journal entrées et sorties'!C$8:C$500,C304))</f>
        <v/>
      </c>
      <c r="G304" s="46" t="str">
        <f aca="false">IF(C304="","",D304+E304-F304)</f>
        <v/>
      </c>
    </row>
    <row r="305" customFormat="false" ht="13.8" hidden="false" customHeight="false" outlineLevel="0" collapsed="false">
      <c r="C305" s="44" t="str">
        <f aca="false">IF('Base de donnée articles'!C306="","",'Base de donnée articles'!C306)</f>
        <v/>
      </c>
      <c r="E305" s="44" t="str">
        <f aca="false">IF(B305="","",SUMIFS('Journal entrées et sorties'!D$8:D$400,'Journal entrées et sorties'!C$8:C$400,C305))</f>
        <v/>
      </c>
      <c r="F305" s="44" t="str">
        <f aca="false">IF(C305="","",SUMIFS('Journal entrées et sorties'!E$8:E$500,'Journal entrées et sorties'!C$8:C$500,C305))</f>
        <v/>
      </c>
      <c r="G305" s="46" t="str">
        <f aca="false">IF(C305="","",D305+E305-F305)</f>
        <v/>
      </c>
    </row>
    <row r="306" customFormat="false" ht="13.8" hidden="false" customHeight="false" outlineLevel="0" collapsed="false">
      <c r="C306" s="44" t="str">
        <f aca="false">IF('Base de donnée articles'!C307="","",'Base de donnée articles'!C307)</f>
        <v/>
      </c>
      <c r="E306" s="44" t="str">
        <f aca="false">IF(B306="","",SUMIFS('Journal entrées et sorties'!D$8:D$400,'Journal entrées et sorties'!C$8:C$400,C306))</f>
        <v/>
      </c>
      <c r="F306" s="44" t="str">
        <f aca="false">IF(C306="","",SUMIFS('Journal entrées et sorties'!E$8:E$500,'Journal entrées et sorties'!C$8:C$500,C306))</f>
        <v/>
      </c>
      <c r="G306" s="46" t="str">
        <f aca="false">IF(C306="","",D306+E306-F306)</f>
        <v/>
      </c>
    </row>
    <row r="307" customFormat="false" ht="13.8" hidden="false" customHeight="false" outlineLevel="0" collapsed="false">
      <c r="C307" s="44" t="str">
        <f aca="false">IF('Base de donnée articles'!C308="","",'Base de donnée articles'!C308)</f>
        <v/>
      </c>
      <c r="E307" s="44" t="str">
        <f aca="false">IF(B307="","",SUMIFS('Journal entrées et sorties'!D$8:D$400,'Journal entrées et sorties'!C$8:C$400,C307))</f>
        <v/>
      </c>
      <c r="F307" s="44" t="str">
        <f aca="false">IF(C307="","",SUMIFS('Journal entrées et sorties'!E$8:E$500,'Journal entrées et sorties'!C$8:C$500,C307))</f>
        <v/>
      </c>
      <c r="G307" s="46" t="str">
        <f aca="false">IF(C307="","",D307+E307-F307)</f>
        <v/>
      </c>
    </row>
    <row r="308" customFormat="false" ht="13.8" hidden="false" customHeight="false" outlineLevel="0" collapsed="false">
      <c r="C308" s="44" t="str">
        <f aca="false">IF('Base de donnée articles'!C309="","",'Base de donnée articles'!C309)</f>
        <v/>
      </c>
      <c r="E308" s="44" t="str">
        <f aca="false">IF(B308="","",SUMIFS('Journal entrées et sorties'!D$8:D$400,'Journal entrées et sorties'!C$8:C$400,C308))</f>
        <v/>
      </c>
      <c r="F308" s="44" t="str">
        <f aca="false">IF(C308="","",SUMIFS('Journal entrées et sorties'!E$8:E$500,'Journal entrées et sorties'!C$8:C$500,C308))</f>
        <v/>
      </c>
      <c r="G308" s="46" t="str">
        <f aca="false">IF(C308="","",D308+E308-F308)</f>
        <v/>
      </c>
    </row>
    <row r="309" customFormat="false" ht="13.8" hidden="false" customHeight="false" outlineLevel="0" collapsed="false">
      <c r="C309" s="44" t="str">
        <f aca="false">IF('Base de donnée articles'!C310="","",'Base de donnée articles'!C310)</f>
        <v/>
      </c>
      <c r="E309" s="44" t="str">
        <f aca="false">IF(B309="","",SUMIFS('Journal entrées et sorties'!D$8:D$400,'Journal entrées et sorties'!C$8:C$400,C309))</f>
        <v/>
      </c>
      <c r="F309" s="44" t="str">
        <f aca="false">IF(C309="","",SUMIFS('Journal entrées et sorties'!E$8:E$500,'Journal entrées et sorties'!C$8:C$500,C309))</f>
        <v/>
      </c>
      <c r="G309" s="46" t="str">
        <f aca="false">IF(C309="","",D309+E309-F309)</f>
        <v/>
      </c>
    </row>
    <row r="310" customFormat="false" ht="13.8" hidden="false" customHeight="false" outlineLevel="0" collapsed="false">
      <c r="C310" s="44" t="str">
        <f aca="false">IF('Base de donnée articles'!C311="","",'Base de donnée articles'!C311)</f>
        <v/>
      </c>
      <c r="E310" s="44" t="str">
        <f aca="false">IF(B310="","",SUMIFS('Journal entrées et sorties'!D$8:D$400,'Journal entrées et sorties'!C$8:C$400,C310))</f>
        <v/>
      </c>
      <c r="F310" s="44" t="str">
        <f aca="false">IF(C310="","",SUMIFS('Journal entrées et sorties'!E$8:E$500,'Journal entrées et sorties'!C$8:C$500,C310))</f>
        <v/>
      </c>
      <c r="G310" s="46" t="str">
        <f aca="false">IF(C310="","",D310+E310-F310)</f>
        <v/>
      </c>
    </row>
    <row r="311" customFormat="false" ht="13.8" hidden="false" customHeight="false" outlineLevel="0" collapsed="false">
      <c r="C311" s="44" t="str">
        <f aca="false">IF('Base de donnée articles'!C312="","",'Base de donnée articles'!C312)</f>
        <v/>
      </c>
      <c r="E311" s="44" t="str">
        <f aca="false">IF(B311="","",SUMIFS('Journal entrées et sorties'!D$8:D$400,'Journal entrées et sorties'!C$8:C$400,C311))</f>
        <v/>
      </c>
      <c r="F311" s="44" t="str">
        <f aca="false">IF(C311="","",SUMIFS('Journal entrées et sorties'!E$8:E$500,'Journal entrées et sorties'!C$8:C$500,C311))</f>
        <v/>
      </c>
      <c r="G311" s="46" t="str">
        <f aca="false">IF(C311="","",D311+E311-F311)</f>
        <v/>
      </c>
    </row>
    <row r="312" customFormat="false" ht="13.8" hidden="false" customHeight="false" outlineLevel="0" collapsed="false">
      <c r="C312" s="44" t="str">
        <f aca="false">IF('Base de donnée articles'!C313="","",'Base de donnée articles'!C313)</f>
        <v/>
      </c>
      <c r="E312" s="44" t="str">
        <f aca="false">IF(B312="","",SUMIFS('Journal entrées et sorties'!D$8:D$400,'Journal entrées et sorties'!C$8:C$400,C312))</f>
        <v/>
      </c>
      <c r="F312" s="44" t="str">
        <f aca="false">IF(C312="","",SUMIFS('Journal entrées et sorties'!E$8:E$500,'Journal entrées et sorties'!C$8:C$500,C312))</f>
        <v/>
      </c>
      <c r="G312" s="46" t="str">
        <f aca="false">IF(C312="","",D312+E312-F312)</f>
        <v/>
      </c>
    </row>
    <row r="313" customFormat="false" ht="13.8" hidden="false" customHeight="false" outlineLevel="0" collapsed="false">
      <c r="C313" s="44" t="str">
        <f aca="false">IF('Base de donnée articles'!C314="","",'Base de donnée articles'!C314)</f>
        <v/>
      </c>
      <c r="E313" s="44" t="str">
        <f aca="false">IF(B313="","",SUMIFS('Journal entrées et sorties'!D$8:D$400,'Journal entrées et sorties'!C$8:C$400,C313))</f>
        <v/>
      </c>
      <c r="F313" s="44" t="str">
        <f aca="false">IF(C313="","",SUMIFS('Journal entrées et sorties'!E$8:E$500,'Journal entrées et sorties'!C$8:C$500,C313))</f>
        <v/>
      </c>
      <c r="G313" s="46" t="str">
        <f aca="false">IF(C313="","",D313+E313-F313)</f>
        <v/>
      </c>
    </row>
    <row r="314" customFormat="false" ht="13.8" hidden="false" customHeight="false" outlineLevel="0" collapsed="false">
      <c r="C314" s="44" t="str">
        <f aca="false">IF('Base de donnée articles'!C315="","",'Base de donnée articles'!C315)</f>
        <v/>
      </c>
      <c r="E314" s="44" t="str">
        <f aca="false">IF(B314="","",SUMIFS('Journal entrées et sorties'!D$8:D$400,'Journal entrées et sorties'!C$8:C$400,C314))</f>
        <v/>
      </c>
      <c r="F314" s="44" t="str">
        <f aca="false">IF(C314="","",SUMIFS('Journal entrées et sorties'!E$8:E$500,'Journal entrées et sorties'!C$8:C$500,C314))</f>
        <v/>
      </c>
      <c r="G314" s="46" t="str">
        <f aca="false">IF(C314="","",D314+E314-F314)</f>
        <v/>
      </c>
    </row>
    <row r="315" customFormat="false" ht="13.8" hidden="false" customHeight="false" outlineLevel="0" collapsed="false">
      <c r="C315" s="44" t="str">
        <f aca="false">IF('Base de donnée articles'!C316="","",'Base de donnée articles'!C316)</f>
        <v/>
      </c>
      <c r="E315" s="44" t="str">
        <f aca="false">IF(B315="","",SUMIFS('Journal entrées et sorties'!D$8:D$400,'Journal entrées et sorties'!C$8:C$400,C315))</f>
        <v/>
      </c>
      <c r="F315" s="44" t="str">
        <f aca="false">IF(C315="","",SUMIFS('Journal entrées et sorties'!E$8:E$500,'Journal entrées et sorties'!C$8:C$500,C315))</f>
        <v/>
      </c>
      <c r="G315" s="46" t="str">
        <f aca="false">IF(C315="","",D315+E315-F315)</f>
        <v/>
      </c>
    </row>
    <row r="316" customFormat="false" ht="13.8" hidden="false" customHeight="false" outlineLevel="0" collapsed="false">
      <c r="C316" s="44" t="str">
        <f aca="false">IF('Base de donnée articles'!C317="","",'Base de donnée articles'!C317)</f>
        <v/>
      </c>
      <c r="E316" s="44" t="str">
        <f aca="false">IF(B316="","",SUMIFS('Journal entrées et sorties'!D$8:D$400,'Journal entrées et sorties'!C$8:C$400,C316))</f>
        <v/>
      </c>
      <c r="F316" s="44" t="str">
        <f aca="false">IF(C316="","",SUMIFS('Journal entrées et sorties'!E$8:E$500,'Journal entrées et sorties'!C$8:C$500,C316))</f>
        <v/>
      </c>
      <c r="G316" s="46" t="str">
        <f aca="false">IF(C316="","",D316+E316-F316)</f>
        <v/>
      </c>
    </row>
    <row r="317" customFormat="false" ht="13.8" hidden="false" customHeight="false" outlineLevel="0" collapsed="false">
      <c r="C317" s="44" t="str">
        <f aca="false">IF('Base de donnée articles'!C318="","",'Base de donnée articles'!C318)</f>
        <v/>
      </c>
      <c r="E317" s="44" t="str">
        <f aca="false">IF(B317="","",SUMIFS('Journal entrées et sorties'!D$8:D$400,'Journal entrées et sorties'!C$8:C$400,C317))</f>
        <v/>
      </c>
      <c r="F317" s="44" t="str">
        <f aca="false">IF(C317="","",SUMIFS('Journal entrées et sorties'!E$8:E$500,'Journal entrées et sorties'!C$8:C$500,C317))</f>
        <v/>
      </c>
      <c r="G317" s="46" t="str">
        <f aca="false">IF(C317="","",D317+E317-F317)</f>
        <v/>
      </c>
    </row>
    <row r="318" customFormat="false" ht="13.8" hidden="false" customHeight="false" outlineLevel="0" collapsed="false">
      <c r="C318" s="44" t="str">
        <f aca="false">IF('Base de donnée articles'!C319="","",'Base de donnée articles'!C319)</f>
        <v/>
      </c>
      <c r="E318" s="44" t="str">
        <f aca="false">IF(B318="","",SUMIFS('Journal entrées et sorties'!D$8:D$400,'Journal entrées et sorties'!C$8:C$400,C318))</f>
        <v/>
      </c>
      <c r="F318" s="44" t="str">
        <f aca="false">IF(C318="","",SUMIFS('Journal entrées et sorties'!E$8:E$500,'Journal entrées et sorties'!C$8:C$500,C318))</f>
        <v/>
      </c>
      <c r="G318" s="46" t="str">
        <f aca="false">IF(C318="","",D318+E318-F318)</f>
        <v/>
      </c>
    </row>
    <row r="319" customFormat="false" ht="13.8" hidden="false" customHeight="false" outlineLevel="0" collapsed="false">
      <c r="C319" s="44" t="str">
        <f aca="false">IF('Base de donnée articles'!C320="","",'Base de donnée articles'!C320)</f>
        <v/>
      </c>
      <c r="E319" s="44" t="str">
        <f aca="false">IF(B319="","",SUMIFS('Journal entrées et sorties'!D$8:D$400,'Journal entrées et sorties'!C$8:C$400,C319))</f>
        <v/>
      </c>
      <c r="F319" s="44" t="str">
        <f aca="false">IF(C319="","",SUMIFS('Journal entrées et sorties'!E$8:E$500,'Journal entrées et sorties'!C$8:C$500,C319))</f>
        <v/>
      </c>
      <c r="G319" s="46" t="str">
        <f aca="false">IF(C319="","",D319+E319-F319)</f>
        <v/>
      </c>
    </row>
    <row r="320" customFormat="false" ht="13.8" hidden="false" customHeight="false" outlineLevel="0" collapsed="false">
      <c r="C320" s="44" t="str">
        <f aca="false">IF('Base de donnée articles'!C321="","",'Base de donnée articles'!C321)</f>
        <v/>
      </c>
      <c r="E320" s="44" t="str">
        <f aca="false">IF(B320="","",SUMIFS('Journal entrées et sorties'!D$8:D$400,'Journal entrées et sorties'!C$8:C$400,C320))</f>
        <v/>
      </c>
      <c r="F320" s="44" t="str">
        <f aca="false">IF(C320="","",SUMIFS('Journal entrées et sorties'!E$8:E$500,'Journal entrées et sorties'!C$8:C$500,C320))</f>
        <v/>
      </c>
      <c r="G320" s="46" t="str">
        <f aca="false">IF(C320="","",D320+E320-F320)</f>
        <v/>
      </c>
    </row>
    <row r="321" customFormat="false" ht="13.8" hidden="false" customHeight="false" outlineLevel="0" collapsed="false">
      <c r="C321" s="44" t="str">
        <f aca="false">IF('Base de donnée articles'!C322="","",'Base de donnée articles'!C322)</f>
        <v/>
      </c>
      <c r="E321" s="44" t="str">
        <f aca="false">IF(B321="","",SUMIFS('Journal entrées et sorties'!D$8:D$400,'Journal entrées et sorties'!C$8:C$400,C321))</f>
        <v/>
      </c>
      <c r="F321" s="44" t="str">
        <f aca="false">IF(C321="","",SUMIFS('Journal entrées et sorties'!E$8:E$500,'Journal entrées et sorties'!C$8:C$500,C321))</f>
        <v/>
      </c>
      <c r="G321" s="46" t="str">
        <f aca="false">IF(C321="","",D321+E321-F321)</f>
        <v/>
      </c>
    </row>
    <row r="322" customFormat="false" ht="13.8" hidden="false" customHeight="false" outlineLevel="0" collapsed="false">
      <c r="C322" s="44" t="str">
        <f aca="false">IF('Base de donnée articles'!C323="","",'Base de donnée articles'!C323)</f>
        <v/>
      </c>
      <c r="E322" s="44" t="str">
        <f aca="false">IF(B322="","",SUMIFS('Journal entrées et sorties'!D$8:D$400,'Journal entrées et sorties'!C$8:C$400,C322))</f>
        <v/>
      </c>
      <c r="F322" s="44" t="str">
        <f aca="false">IF(C322="","",SUMIFS('Journal entrées et sorties'!E$8:E$500,'Journal entrées et sorties'!C$8:C$500,C322))</f>
        <v/>
      </c>
      <c r="G322" s="46" t="str">
        <f aca="false">IF(C322="","",D322+E322-F322)</f>
        <v/>
      </c>
    </row>
    <row r="323" customFormat="false" ht="13.8" hidden="false" customHeight="false" outlineLevel="0" collapsed="false">
      <c r="C323" s="44" t="str">
        <f aca="false">IF('Base de donnée articles'!C324="","",'Base de donnée articles'!C324)</f>
        <v/>
      </c>
      <c r="E323" s="44" t="str">
        <f aca="false">IF(B323="","",SUMIFS('Journal entrées et sorties'!D$8:D$400,'Journal entrées et sorties'!C$8:C$400,C323))</f>
        <v/>
      </c>
      <c r="F323" s="44" t="str">
        <f aca="false">IF(C323="","",SUMIFS('Journal entrées et sorties'!E$8:E$500,'Journal entrées et sorties'!C$8:C$500,C323))</f>
        <v/>
      </c>
      <c r="G323" s="46" t="str">
        <f aca="false">IF(C323="","",D323+E323-F323)</f>
        <v/>
      </c>
    </row>
    <row r="324" customFormat="false" ht="13.8" hidden="false" customHeight="false" outlineLevel="0" collapsed="false">
      <c r="C324" s="44" t="str">
        <f aca="false">IF('Base de donnée articles'!C325="","",'Base de donnée articles'!C325)</f>
        <v/>
      </c>
      <c r="E324" s="44" t="str">
        <f aca="false">IF(B324="","",SUMIFS('Journal entrées et sorties'!D$8:D$400,'Journal entrées et sorties'!C$8:C$400,C324))</f>
        <v/>
      </c>
      <c r="F324" s="44" t="str">
        <f aca="false">IF(C324="","",SUMIFS('Journal entrées et sorties'!E$8:E$500,'Journal entrées et sorties'!C$8:C$500,C324))</f>
        <v/>
      </c>
      <c r="G324" s="46" t="str">
        <f aca="false">IF(C324="","",D324+E324-F324)</f>
        <v/>
      </c>
    </row>
    <row r="325" customFormat="false" ht="13.8" hidden="false" customHeight="false" outlineLevel="0" collapsed="false">
      <c r="C325" s="44" t="str">
        <f aca="false">IF('Base de donnée articles'!C326="","",'Base de donnée articles'!C326)</f>
        <v/>
      </c>
      <c r="E325" s="44" t="str">
        <f aca="false">IF(B325="","",SUMIFS('Journal entrées et sorties'!D$8:D$400,'Journal entrées et sorties'!C$8:C$400,C325))</f>
        <v/>
      </c>
      <c r="F325" s="44" t="str">
        <f aca="false">IF(C325="","",SUMIFS('Journal entrées et sorties'!E$8:E$500,'Journal entrées et sorties'!C$8:C$500,C325))</f>
        <v/>
      </c>
      <c r="G325" s="46" t="str">
        <f aca="false">IF(C325="","",D325+E325-F325)</f>
        <v/>
      </c>
    </row>
    <row r="326" customFormat="false" ht="13.8" hidden="false" customHeight="false" outlineLevel="0" collapsed="false">
      <c r="C326" s="44" t="str">
        <f aca="false">IF('Base de donnée articles'!C327="","",'Base de donnée articles'!C327)</f>
        <v/>
      </c>
      <c r="E326" s="44" t="str">
        <f aca="false">IF(B326="","",SUMIFS('Journal entrées et sorties'!D$8:D$400,'Journal entrées et sorties'!C$8:C$400,C326))</f>
        <v/>
      </c>
      <c r="F326" s="44" t="str">
        <f aca="false">IF(C326="","",SUMIFS('Journal entrées et sorties'!E$8:E$500,'Journal entrées et sorties'!C$8:C$500,C326))</f>
        <v/>
      </c>
      <c r="G326" s="46" t="str">
        <f aca="false">IF(C326="","",D326+E326-F326)</f>
        <v/>
      </c>
    </row>
    <row r="327" customFormat="false" ht="13.8" hidden="false" customHeight="false" outlineLevel="0" collapsed="false">
      <c r="C327" s="44" t="str">
        <f aca="false">IF('Base de donnée articles'!C328="","",'Base de donnée articles'!C328)</f>
        <v/>
      </c>
      <c r="E327" s="44" t="str">
        <f aca="false">IF(B327="","",SUMIFS('Journal entrées et sorties'!D$8:D$400,'Journal entrées et sorties'!C$8:C$400,C327))</f>
        <v/>
      </c>
      <c r="F327" s="44" t="str">
        <f aca="false">IF(C327="","",SUMIFS('Journal entrées et sorties'!E$8:E$500,'Journal entrées et sorties'!C$8:C$500,C327))</f>
        <v/>
      </c>
      <c r="G327" s="46" t="str">
        <f aca="false">IF(C327="","",D327+E327-F327)</f>
        <v/>
      </c>
    </row>
    <row r="328" customFormat="false" ht="13.8" hidden="false" customHeight="false" outlineLevel="0" collapsed="false">
      <c r="C328" s="44" t="str">
        <f aca="false">IF('Base de donnée articles'!C329="","",'Base de donnée articles'!C329)</f>
        <v/>
      </c>
      <c r="E328" s="44" t="str">
        <f aca="false">IF(B328="","",SUMIFS('Journal entrées et sorties'!D$8:D$400,'Journal entrées et sorties'!C$8:C$400,C328))</f>
        <v/>
      </c>
      <c r="F328" s="44" t="str">
        <f aca="false">IF(C328="","",SUMIFS('Journal entrées et sorties'!E$8:E$500,'Journal entrées et sorties'!C$8:C$500,C328))</f>
        <v/>
      </c>
      <c r="G328" s="46" t="str">
        <f aca="false">IF(C328="","",D328+E328-F328)</f>
        <v/>
      </c>
    </row>
    <row r="329" customFormat="false" ht="13.8" hidden="false" customHeight="false" outlineLevel="0" collapsed="false">
      <c r="C329" s="44" t="str">
        <f aca="false">IF('Base de donnée articles'!C330="","",'Base de donnée articles'!C330)</f>
        <v/>
      </c>
      <c r="E329" s="44" t="str">
        <f aca="false">IF(B329="","",SUMIFS('Journal entrées et sorties'!D$8:D$400,'Journal entrées et sorties'!C$8:C$400,C329))</f>
        <v/>
      </c>
      <c r="F329" s="44" t="str">
        <f aca="false">IF(C329="","",SUMIFS('Journal entrées et sorties'!E$8:E$500,'Journal entrées et sorties'!C$8:C$500,C329))</f>
        <v/>
      </c>
      <c r="G329" s="46" t="str">
        <f aca="false">IF(C329="","",D329+E329-F329)</f>
        <v/>
      </c>
    </row>
    <row r="330" customFormat="false" ht="13.8" hidden="false" customHeight="false" outlineLevel="0" collapsed="false">
      <c r="C330" s="44" t="str">
        <f aca="false">IF('Base de donnée articles'!C331="","",'Base de donnée articles'!C331)</f>
        <v/>
      </c>
      <c r="E330" s="44" t="str">
        <f aca="false">IF(B330="","",SUMIFS('Journal entrées et sorties'!D$8:D$400,'Journal entrées et sorties'!C$8:C$400,C330))</f>
        <v/>
      </c>
      <c r="F330" s="44" t="str">
        <f aca="false">IF(C330="","",SUMIFS('Journal entrées et sorties'!E$8:E$500,'Journal entrées et sorties'!C$8:C$500,C330))</f>
        <v/>
      </c>
      <c r="G330" s="46" t="str">
        <f aca="false">IF(C330="","",D330+E330-F330)</f>
        <v/>
      </c>
    </row>
    <row r="331" customFormat="false" ht="13.8" hidden="false" customHeight="false" outlineLevel="0" collapsed="false">
      <c r="C331" s="44" t="str">
        <f aca="false">IF('Base de donnée articles'!C332="","",'Base de donnée articles'!C332)</f>
        <v/>
      </c>
      <c r="E331" s="44" t="str">
        <f aca="false">IF(B331="","",SUMIFS('Journal entrées et sorties'!D$8:D$400,'Journal entrées et sorties'!C$8:C$400,C331))</f>
        <v/>
      </c>
      <c r="F331" s="44" t="str">
        <f aca="false">IF(C331="","",SUMIFS('Journal entrées et sorties'!E$8:E$500,'Journal entrées et sorties'!C$8:C$500,C331))</f>
        <v/>
      </c>
      <c r="G331" s="46" t="str">
        <f aca="false">IF(C331="","",D331+E331-F331)</f>
        <v/>
      </c>
    </row>
    <row r="332" customFormat="false" ht="13.8" hidden="false" customHeight="false" outlineLevel="0" collapsed="false">
      <c r="C332" s="44" t="str">
        <f aca="false">IF('Base de donnée articles'!C333="","",'Base de donnée articles'!C333)</f>
        <v/>
      </c>
      <c r="E332" s="44" t="str">
        <f aca="false">IF(B332="","",SUMIFS('Journal entrées et sorties'!D$8:D$400,'Journal entrées et sorties'!C$8:C$400,C332))</f>
        <v/>
      </c>
      <c r="F332" s="44" t="str">
        <f aca="false">IF(C332="","",SUMIFS('Journal entrées et sorties'!E$8:E$500,'Journal entrées et sorties'!C$8:C$500,C332))</f>
        <v/>
      </c>
      <c r="G332" s="46" t="str">
        <f aca="false">IF(C332="","",D332+E332-F332)</f>
        <v/>
      </c>
    </row>
    <row r="333" customFormat="false" ht="13.8" hidden="false" customHeight="false" outlineLevel="0" collapsed="false">
      <c r="C333" s="44" t="str">
        <f aca="false">IF('Base de donnée articles'!C334="","",'Base de donnée articles'!C334)</f>
        <v/>
      </c>
      <c r="E333" s="44" t="str">
        <f aca="false">IF(B333="","",SUMIFS('Journal entrées et sorties'!D$8:D$400,'Journal entrées et sorties'!C$8:C$400,C333))</f>
        <v/>
      </c>
      <c r="F333" s="44" t="str">
        <f aca="false">IF(C333="","",SUMIFS('Journal entrées et sorties'!E$8:E$500,'Journal entrées et sorties'!C$8:C$500,C333))</f>
        <v/>
      </c>
      <c r="G333" s="46" t="str">
        <f aca="false">IF(C333="","",D333+E333-F333)</f>
        <v/>
      </c>
    </row>
    <row r="334" customFormat="false" ht="13.8" hidden="false" customHeight="false" outlineLevel="0" collapsed="false">
      <c r="C334" s="44" t="str">
        <f aca="false">IF('Base de donnée articles'!C335="","",'Base de donnée articles'!C335)</f>
        <v/>
      </c>
      <c r="E334" s="44" t="str">
        <f aca="false">IF(B334="","",SUMIFS('Journal entrées et sorties'!D$8:D$400,'Journal entrées et sorties'!C$8:C$400,C334))</f>
        <v/>
      </c>
      <c r="F334" s="44" t="str">
        <f aca="false">IF(C334="","",SUMIFS('Journal entrées et sorties'!E$8:E$500,'Journal entrées et sorties'!C$8:C$500,C334))</f>
        <v/>
      </c>
      <c r="G334" s="46" t="str">
        <f aca="false">IF(C334="","",D334+E334-F334)</f>
        <v/>
      </c>
    </row>
    <row r="335" customFormat="false" ht="13.8" hidden="false" customHeight="false" outlineLevel="0" collapsed="false">
      <c r="C335" s="44" t="str">
        <f aca="false">IF('Base de donnée articles'!C336="","",'Base de donnée articles'!C336)</f>
        <v/>
      </c>
      <c r="E335" s="44" t="str">
        <f aca="false">IF(B335="","",SUMIFS('Journal entrées et sorties'!D$8:D$400,'Journal entrées et sorties'!C$8:C$400,C335))</f>
        <v/>
      </c>
      <c r="F335" s="44" t="str">
        <f aca="false">IF(C335="","",SUMIFS('Journal entrées et sorties'!E$8:E$500,'Journal entrées et sorties'!C$8:C$500,C335))</f>
        <v/>
      </c>
      <c r="G335" s="46" t="str">
        <f aca="false">IF(C335="","",D335+E335-F335)</f>
        <v/>
      </c>
    </row>
    <row r="336" customFormat="false" ht="13.8" hidden="false" customHeight="false" outlineLevel="0" collapsed="false">
      <c r="C336" s="44" t="str">
        <f aca="false">IF('Base de donnée articles'!C337="","",'Base de donnée articles'!C337)</f>
        <v/>
      </c>
      <c r="E336" s="44" t="str">
        <f aca="false">IF(B336="","",SUMIFS('Journal entrées et sorties'!D$8:D$400,'Journal entrées et sorties'!C$8:C$400,C336))</f>
        <v/>
      </c>
      <c r="F336" s="44" t="str">
        <f aca="false">IF(C336="","",SUMIFS('Journal entrées et sorties'!E$8:E$500,'Journal entrées et sorties'!C$8:C$500,C336))</f>
        <v/>
      </c>
      <c r="G336" s="46" t="str">
        <f aca="false">IF(C336="","",D336+E336-F336)</f>
        <v/>
      </c>
    </row>
    <row r="337" customFormat="false" ht="13.8" hidden="false" customHeight="false" outlineLevel="0" collapsed="false">
      <c r="C337" s="44" t="str">
        <f aca="false">IF('Base de donnée articles'!C338="","",'Base de donnée articles'!C338)</f>
        <v/>
      </c>
      <c r="E337" s="44" t="str">
        <f aca="false">IF(B337="","",SUMIFS('Journal entrées et sorties'!D$8:D$400,'Journal entrées et sorties'!C$8:C$400,C337))</f>
        <v/>
      </c>
      <c r="F337" s="44" t="str">
        <f aca="false">IF(C337="","",SUMIFS('Journal entrées et sorties'!E$8:E$500,'Journal entrées et sorties'!C$8:C$500,C337))</f>
        <v/>
      </c>
      <c r="G337" s="46" t="str">
        <f aca="false">IF(C337="","",D337+E337-F337)</f>
        <v/>
      </c>
    </row>
    <row r="338" customFormat="false" ht="13.8" hidden="false" customHeight="false" outlineLevel="0" collapsed="false">
      <c r="C338" s="44" t="str">
        <f aca="false">IF('Base de donnée articles'!C339="","",'Base de donnée articles'!C339)</f>
        <v/>
      </c>
      <c r="E338" s="44" t="str">
        <f aca="false">IF(B338="","",SUMIFS('Journal entrées et sorties'!D$8:D$400,'Journal entrées et sorties'!C$8:C$400,C338))</f>
        <v/>
      </c>
      <c r="F338" s="44" t="str">
        <f aca="false">IF(C338="","",SUMIFS('Journal entrées et sorties'!E$8:E$500,'Journal entrées et sorties'!C$8:C$500,C338))</f>
        <v/>
      </c>
      <c r="G338" s="46" t="str">
        <f aca="false">IF(C338="","",D338+E338-F338)</f>
        <v/>
      </c>
    </row>
    <row r="339" customFormat="false" ht="13.8" hidden="false" customHeight="false" outlineLevel="0" collapsed="false">
      <c r="C339" s="44" t="str">
        <f aca="false">IF('Base de donnée articles'!C340="","",'Base de donnée articles'!C340)</f>
        <v/>
      </c>
      <c r="E339" s="44" t="str">
        <f aca="false">IF(B339="","",SUMIFS('Journal entrées et sorties'!D$8:D$400,'Journal entrées et sorties'!C$8:C$400,C339))</f>
        <v/>
      </c>
      <c r="F339" s="44" t="str">
        <f aca="false">IF(C339="","",SUMIFS('Journal entrées et sorties'!E$8:E$500,'Journal entrées et sorties'!C$8:C$500,C339))</f>
        <v/>
      </c>
      <c r="G339" s="46" t="str">
        <f aca="false">IF(C339="","",D339+E339-F339)</f>
        <v/>
      </c>
    </row>
    <row r="340" customFormat="false" ht="13.8" hidden="false" customHeight="false" outlineLevel="0" collapsed="false">
      <c r="C340" s="44" t="str">
        <f aca="false">IF('Base de donnée articles'!C341="","",'Base de donnée articles'!C341)</f>
        <v/>
      </c>
      <c r="E340" s="44" t="str">
        <f aca="false">IF(B340="","",SUMIFS('Journal entrées et sorties'!D$8:D$400,'Journal entrées et sorties'!C$8:C$400,C340))</f>
        <v/>
      </c>
      <c r="F340" s="44" t="str">
        <f aca="false">IF(C340="","",SUMIFS('Journal entrées et sorties'!E$8:E$500,'Journal entrées et sorties'!C$8:C$500,C340))</f>
        <v/>
      </c>
      <c r="G340" s="46" t="str">
        <f aca="false">IF(C340="","",D340+E340-F340)</f>
        <v/>
      </c>
    </row>
    <row r="341" customFormat="false" ht="13.8" hidden="false" customHeight="false" outlineLevel="0" collapsed="false">
      <c r="C341" s="44" t="str">
        <f aca="false">IF('Base de donnée articles'!C342="","",'Base de donnée articles'!C342)</f>
        <v/>
      </c>
      <c r="E341" s="44" t="str">
        <f aca="false">IF(B341="","",SUMIFS('Journal entrées et sorties'!D$8:D$400,'Journal entrées et sorties'!C$8:C$400,C341))</f>
        <v/>
      </c>
      <c r="F341" s="44" t="str">
        <f aca="false">IF(C341="","",SUMIFS('Journal entrées et sorties'!E$8:E$500,'Journal entrées et sorties'!C$8:C$500,C341))</f>
        <v/>
      </c>
      <c r="G341" s="46" t="str">
        <f aca="false">IF(C341="","",D341+E341-F341)</f>
        <v/>
      </c>
    </row>
    <row r="342" customFormat="false" ht="13.8" hidden="false" customHeight="false" outlineLevel="0" collapsed="false">
      <c r="C342" s="44" t="str">
        <f aca="false">IF('Base de donnée articles'!C343="","",'Base de donnée articles'!C343)</f>
        <v/>
      </c>
      <c r="E342" s="44" t="str">
        <f aca="false">IF(B342="","",SUMIFS('Journal entrées et sorties'!D$8:D$400,'Journal entrées et sorties'!C$8:C$400,C342))</f>
        <v/>
      </c>
      <c r="F342" s="44" t="str">
        <f aca="false">IF(C342="","",SUMIFS('Journal entrées et sorties'!E$8:E$500,'Journal entrées et sorties'!C$8:C$500,C342))</f>
        <v/>
      </c>
      <c r="G342" s="46" t="str">
        <f aca="false">IF(C342="","",D342+E342-F342)</f>
        <v/>
      </c>
    </row>
    <row r="343" customFormat="false" ht="13.8" hidden="false" customHeight="false" outlineLevel="0" collapsed="false">
      <c r="C343" s="44" t="str">
        <f aca="false">IF('Base de donnée articles'!C344="","",'Base de donnée articles'!C344)</f>
        <v/>
      </c>
      <c r="E343" s="44" t="str">
        <f aca="false">IF(B343="","",SUMIFS('Journal entrées et sorties'!D$8:D$400,'Journal entrées et sorties'!C$8:C$400,C343))</f>
        <v/>
      </c>
      <c r="F343" s="44" t="str">
        <f aca="false">IF(C343="","",SUMIFS('Journal entrées et sorties'!E$8:E$500,'Journal entrées et sorties'!C$8:C$500,C343))</f>
        <v/>
      </c>
      <c r="G343" s="46" t="str">
        <f aca="false">IF(C343="","",D343+E343-F343)</f>
        <v/>
      </c>
    </row>
    <row r="344" customFormat="false" ht="13.8" hidden="false" customHeight="false" outlineLevel="0" collapsed="false">
      <c r="C344" s="44" t="str">
        <f aca="false">IF('Base de donnée articles'!C345="","",'Base de donnée articles'!C345)</f>
        <v/>
      </c>
      <c r="E344" s="44" t="str">
        <f aca="false">IF(B344="","",SUMIFS('Journal entrées et sorties'!D$8:D$400,'Journal entrées et sorties'!C$8:C$400,C344))</f>
        <v/>
      </c>
      <c r="F344" s="44" t="str">
        <f aca="false">IF(C344="","",SUMIFS('Journal entrées et sorties'!E$8:E$500,'Journal entrées et sorties'!C$8:C$500,C344))</f>
        <v/>
      </c>
      <c r="G344" s="46" t="str">
        <f aca="false">IF(C344="","",D344+E344-F344)</f>
        <v/>
      </c>
    </row>
    <row r="345" customFormat="false" ht="13.8" hidden="false" customHeight="false" outlineLevel="0" collapsed="false">
      <c r="C345" s="44" t="str">
        <f aca="false">IF('Base de donnée articles'!C346="","",'Base de donnée articles'!C346)</f>
        <v/>
      </c>
      <c r="E345" s="44" t="str">
        <f aca="false">IF(B345="","",SUMIFS('Journal entrées et sorties'!D$8:D$400,'Journal entrées et sorties'!C$8:C$400,C345))</f>
        <v/>
      </c>
      <c r="F345" s="44" t="str">
        <f aca="false">IF(C345="","",SUMIFS('Journal entrées et sorties'!E$8:E$500,'Journal entrées et sorties'!C$8:C$500,C345))</f>
        <v/>
      </c>
      <c r="G345" s="46" t="str">
        <f aca="false">IF(C345="","",D345+E345-F345)</f>
        <v/>
      </c>
    </row>
    <row r="346" customFormat="false" ht="13.8" hidden="false" customHeight="false" outlineLevel="0" collapsed="false">
      <c r="C346" s="44" t="str">
        <f aca="false">IF('Base de donnée articles'!C347="","",'Base de donnée articles'!C347)</f>
        <v/>
      </c>
      <c r="E346" s="44" t="str">
        <f aca="false">IF(B346="","",SUMIFS('Journal entrées et sorties'!D$8:D$400,'Journal entrées et sorties'!C$8:C$400,C346))</f>
        <v/>
      </c>
      <c r="F346" s="44" t="str">
        <f aca="false">IF(C346="","",SUMIFS('Journal entrées et sorties'!E$8:E$500,'Journal entrées et sorties'!C$8:C$500,C346))</f>
        <v/>
      </c>
      <c r="G346" s="46" t="str">
        <f aca="false">IF(C346="","",D346+E346-F346)</f>
        <v/>
      </c>
    </row>
    <row r="347" customFormat="false" ht="13.8" hidden="false" customHeight="false" outlineLevel="0" collapsed="false">
      <c r="C347" s="44" t="str">
        <f aca="false">IF('Base de donnée articles'!C348="","",'Base de donnée articles'!C348)</f>
        <v/>
      </c>
      <c r="E347" s="44" t="str">
        <f aca="false">IF(B347="","",SUMIFS('Journal entrées et sorties'!D$8:D$400,'Journal entrées et sorties'!C$8:C$400,C347))</f>
        <v/>
      </c>
      <c r="F347" s="44" t="str">
        <f aca="false">IF(C347="","",SUMIFS('Journal entrées et sorties'!E$8:E$500,'Journal entrées et sorties'!C$8:C$500,C347))</f>
        <v/>
      </c>
      <c r="G347" s="46" t="str">
        <f aca="false">IF(C347="","",D347+E347-F347)</f>
        <v/>
      </c>
    </row>
    <row r="348" customFormat="false" ht="13.8" hidden="false" customHeight="false" outlineLevel="0" collapsed="false">
      <c r="C348" s="44" t="str">
        <f aca="false">IF('Base de donnée articles'!C349="","",'Base de donnée articles'!C349)</f>
        <v/>
      </c>
      <c r="E348" s="44" t="str">
        <f aca="false">IF(B348="","",SUMIFS('Journal entrées et sorties'!D$8:D$400,'Journal entrées et sorties'!C$8:C$400,C348))</f>
        <v/>
      </c>
      <c r="F348" s="44" t="str">
        <f aca="false">IF(C348="","",SUMIFS('Journal entrées et sorties'!E$8:E$500,'Journal entrées et sorties'!C$8:C$500,C348))</f>
        <v/>
      </c>
      <c r="G348" s="46" t="str">
        <f aca="false">IF(C348="","",D348+E348-F348)</f>
        <v/>
      </c>
    </row>
    <row r="349" customFormat="false" ht="13.8" hidden="false" customHeight="false" outlineLevel="0" collapsed="false">
      <c r="C349" s="44" t="str">
        <f aca="false">IF('Base de donnée articles'!C350="","",'Base de donnée articles'!C350)</f>
        <v/>
      </c>
      <c r="E349" s="44" t="str">
        <f aca="false">IF(B349="","",SUMIFS('Journal entrées et sorties'!D$8:D$400,'Journal entrées et sorties'!C$8:C$400,C349))</f>
        <v/>
      </c>
      <c r="F349" s="44" t="str">
        <f aca="false">IF(C349="","",SUMIFS('Journal entrées et sorties'!E$8:E$500,'Journal entrées et sorties'!C$8:C$500,C349))</f>
        <v/>
      </c>
      <c r="G349" s="46" t="str">
        <f aca="false">IF(C349="","",D349+E349-F349)</f>
        <v/>
      </c>
    </row>
    <row r="350" customFormat="false" ht="13.8" hidden="false" customHeight="false" outlineLevel="0" collapsed="false">
      <c r="C350" s="44" t="str">
        <f aca="false">IF('Base de donnée articles'!C351="","",'Base de donnée articles'!C351)</f>
        <v/>
      </c>
      <c r="E350" s="44" t="str">
        <f aca="false">IF(B350="","",SUMIFS('Journal entrées et sorties'!D$8:D$400,'Journal entrées et sorties'!C$8:C$400,C350))</f>
        <v/>
      </c>
      <c r="F350" s="44" t="str">
        <f aca="false">IF(C350="","",SUMIFS('Journal entrées et sorties'!E$8:E$500,'Journal entrées et sorties'!C$8:C$500,C350))</f>
        <v/>
      </c>
      <c r="G350" s="46" t="str">
        <f aca="false">IF(C350="","",D350+E350-F350)</f>
        <v/>
      </c>
    </row>
    <row r="351" customFormat="false" ht="13.8" hidden="false" customHeight="false" outlineLevel="0" collapsed="false">
      <c r="C351" s="44" t="str">
        <f aca="false">IF('Base de donnée articles'!C352="","",'Base de donnée articles'!C352)</f>
        <v/>
      </c>
      <c r="E351" s="44" t="str">
        <f aca="false">IF(B351="","",SUMIFS('Journal entrées et sorties'!D$8:D$400,'Journal entrées et sorties'!C$8:C$400,C351))</f>
        <v/>
      </c>
      <c r="F351" s="44" t="str">
        <f aca="false">IF(C351="","",SUMIFS('Journal entrées et sorties'!E$8:E$500,'Journal entrées et sorties'!C$8:C$500,C351))</f>
        <v/>
      </c>
      <c r="G351" s="46" t="str">
        <f aca="false">IF(C351="","",D351+E351-F351)</f>
        <v/>
      </c>
    </row>
    <row r="352" customFormat="false" ht="13.8" hidden="false" customHeight="false" outlineLevel="0" collapsed="false">
      <c r="C352" s="44" t="str">
        <f aca="false">IF('Base de donnée articles'!C353="","",'Base de donnée articles'!C353)</f>
        <v/>
      </c>
      <c r="E352" s="44" t="str">
        <f aca="false">IF(B352="","",SUMIFS('Journal entrées et sorties'!D$8:D$400,'Journal entrées et sorties'!C$8:C$400,C352))</f>
        <v/>
      </c>
      <c r="F352" s="44" t="str">
        <f aca="false">IF(C352="","",SUMIFS('Journal entrées et sorties'!E$8:E$500,'Journal entrées et sorties'!C$8:C$500,C352))</f>
        <v/>
      </c>
      <c r="G352" s="46" t="str">
        <f aca="false">IF(C352="","",D352+E352-F352)</f>
        <v/>
      </c>
    </row>
    <row r="353" customFormat="false" ht="13.8" hidden="false" customHeight="false" outlineLevel="0" collapsed="false">
      <c r="C353" s="44" t="str">
        <f aca="false">IF('Base de donnée articles'!C354="","",'Base de donnée articles'!C354)</f>
        <v/>
      </c>
      <c r="E353" s="44" t="str">
        <f aca="false">IF(B353="","",SUMIFS('Journal entrées et sorties'!D$8:D$400,'Journal entrées et sorties'!C$8:C$400,C353))</f>
        <v/>
      </c>
      <c r="F353" s="44" t="str">
        <f aca="false">IF(C353="","",SUMIFS('Journal entrées et sorties'!E$8:E$500,'Journal entrées et sorties'!C$8:C$500,C353))</f>
        <v/>
      </c>
      <c r="G353" s="46" t="str">
        <f aca="false">IF(C353="","",D353+E353-F353)</f>
        <v/>
      </c>
    </row>
    <row r="354" customFormat="false" ht="13.8" hidden="false" customHeight="false" outlineLevel="0" collapsed="false">
      <c r="C354" s="44" t="str">
        <f aca="false">IF('Base de donnée articles'!C355="","",'Base de donnée articles'!C355)</f>
        <v/>
      </c>
      <c r="E354" s="44" t="str">
        <f aca="false">IF(B354="","",SUMIFS('Journal entrées et sorties'!D$8:D$400,'Journal entrées et sorties'!C$8:C$400,C354))</f>
        <v/>
      </c>
      <c r="F354" s="44" t="str">
        <f aca="false">IF(C354="","",SUMIFS('Journal entrées et sorties'!E$8:E$500,'Journal entrées et sorties'!C$8:C$500,C354))</f>
        <v/>
      </c>
      <c r="G354" s="46" t="str">
        <f aca="false">IF(C354="","",D354+E354-F354)</f>
        <v/>
      </c>
    </row>
    <row r="355" customFormat="false" ht="13.8" hidden="false" customHeight="false" outlineLevel="0" collapsed="false">
      <c r="C355" s="44" t="str">
        <f aca="false">IF('Base de donnée articles'!C356="","",'Base de donnée articles'!C356)</f>
        <v/>
      </c>
      <c r="E355" s="44" t="str">
        <f aca="false">IF(B355="","",SUMIFS('Journal entrées et sorties'!D$8:D$400,'Journal entrées et sorties'!C$8:C$400,C355))</f>
        <v/>
      </c>
      <c r="F355" s="44" t="str">
        <f aca="false">IF(C355="","",SUMIFS('Journal entrées et sorties'!E$8:E$500,'Journal entrées et sorties'!C$8:C$500,C355))</f>
        <v/>
      </c>
      <c r="G355" s="46" t="str">
        <f aca="false">IF(C355="","",D355+E355-F355)</f>
        <v/>
      </c>
    </row>
    <row r="356" customFormat="false" ht="13.8" hidden="false" customHeight="false" outlineLevel="0" collapsed="false">
      <c r="C356" s="44" t="str">
        <f aca="false">IF('Base de donnée articles'!C357="","",'Base de donnée articles'!C357)</f>
        <v/>
      </c>
      <c r="E356" s="44" t="str">
        <f aca="false">IF(B356="","",SUMIFS('Journal entrées et sorties'!D$8:D$400,'Journal entrées et sorties'!C$8:C$400,C356))</f>
        <v/>
      </c>
      <c r="F356" s="44" t="str">
        <f aca="false">IF(C356="","",SUMIFS('Journal entrées et sorties'!E$8:E$500,'Journal entrées et sorties'!C$8:C$500,C356))</f>
        <v/>
      </c>
      <c r="G356" s="46" t="str">
        <f aca="false">IF(C356="","",D356+E356-F356)</f>
        <v/>
      </c>
    </row>
    <row r="357" customFormat="false" ht="13.8" hidden="false" customHeight="false" outlineLevel="0" collapsed="false">
      <c r="C357" s="44" t="str">
        <f aca="false">IF('Base de donnée articles'!C358="","",'Base de donnée articles'!C358)</f>
        <v/>
      </c>
      <c r="E357" s="44" t="str">
        <f aca="false">IF(B357="","",SUMIFS('Journal entrées et sorties'!D$8:D$400,'Journal entrées et sorties'!C$8:C$400,C357))</f>
        <v/>
      </c>
      <c r="F357" s="44" t="str">
        <f aca="false">IF(C357="","",SUMIFS('Journal entrées et sorties'!E$8:E$500,'Journal entrées et sorties'!C$8:C$500,C357))</f>
        <v/>
      </c>
      <c r="G357" s="46" t="str">
        <f aca="false">IF(C357="","",D357+E357-F357)</f>
        <v/>
      </c>
    </row>
    <row r="358" customFormat="false" ht="13.8" hidden="false" customHeight="false" outlineLevel="0" collapsed="false">
      <c r="C358" s="44" t="str">
        <f aca="false">IF('Base de donnée articles'!C359="","",'Base de donnée articles'!C359)</f>
        <v/>
      </c>
      <c r="E358" s="44" t="str">
        <f aca="false">IF(B358="","",SUMIFS('Journal entrées et sorties'!D$8:D$400,'Journal entrées et sorties'!C$8:C$400,C358))</f>
        <v/>
      </c>
      <c r="F358" s="44" t="str">
        <f aca="false">IF(C358="","",SUMIFS('Journal entrées et sorties'!E$8:E$500,'Journal entrées et sorties'!C$8:C$500,C358))</f>
        <v/>
      </c>
      <c r="G358" s="46" t="str">
        <f aca="false">IF(C358="","",D358+E358-F358)</f>
        <v/>
      </c>
    </row>
    <row r="359" customFormat="false" ht="13.8" hidden="false" customHeight="false" outlineLevel="0" collapsed="false">
      <c r="C359" s="44" t="str">
        <f aca="false">IF('Base de donnée articles'!C360="","",'Base de donnée articles'!C360)</f>
        <v/>
      </c>
      <c r="E359" s="44" t="str">
        <f aca="false">IF(B359="","",SUMIFS('Journal entrées et sorties'!D$8:D$400,'Journal entrées et sorties'!C$8:C$400,C359))</f>
        <v/>
      </c>
      <c r="F359" s="44" t="str">
        <f aca="false">IF(C359="","",SUMIFS('Journal entrées et sorties'!E$8:E$500,'Journal entrées et sorties'!C$8:C$500,C359))</f>
        <v/>
      </c>
      <c r="G359" s="46" t="str">
        <f aca="false">IF(C359="","",D359+E359-F359)</f>
        <v/>
      </c>
    </row>
    <row r="360" customFormat="false" ht="13.8" hidden="false" customHeight="false" outlineLevel="0" collapsed="false">
      <c r="C360" s="44" t="str">
        <f aca="false">IF('Base de donnée articles'!C361="","",'Base de donnée articles'!C361)</f>
        <v/>
      </c>
      <c r="E360" s="44" t="str">
        <f aca="false">IF(B360="","",SUMIFS('Journal entrées et sorties'!D$8:D$400,'Journal entrées et sorties'!C$8:C$400,C360))</f>
        <v/>
      </c>
      <c r="F360" s="44" t="str">
        <f aca="false">IF(C360="","",SUMIFS('Journal entrées et sorties'!E$8:E$500,'Journal entrées et sorties'!C$8:C$500,C360))</f>
        <v/>
      </c>
      <c r="G360" s="46" t="str">
        <f aca="false">IF(C360="","",D360+E360-F360)</f>
        <v/>
      </c>
    </row>
    <row r="361" customFormat="false" ht="13.8" hidden="false" customHeight="false" outlineLevel="0" collapsed="false">
      <c r="C361" s="44" t="str">
        <f aca="false">IF('Base de donnée articles'!C362="","",'Base de donnée articles'!C362)</f>
        <v/>
      </c>
      <c r="E361" s="44" t="str">
        <f aca="false">IF(B361="","",SUMIFS('Journal entrées et sorties'!D$8:D$400,'Journal entrées et sorties'!C$8:C$400,C361))</f>
        <v/>
      </c>
      <c r="F361" s="44" t="str">
        <f aca="false">IF(C361="","",SUMIFS('Journal entrées et sorties'!E$8:E$500,'Journal entrées et sorties'!C$8:C$500,C361))</f>
        <v/>
      </c>
      <c r="G361" s="46" t="str">
        <f aca="false">IF(C361="","",D361+E361-F361)</f>
        <v/>
      </c>
    </row>
    <row r="362" customFormat="false" ht="13.8" hidden="false" customHeight="false" outlineLevel="0" collapsed="false">
      <c r="C362" s="44" t="str">
        <f aca="false">IF('Base de donnée articles'!C363="","",'Base de donnée articles'!C363)</f>
        <v/>
      </c>
      <c r="E362" s="44" t="str">
        <f aca="false">IF(B362="","",SUMIFS('Journal entrées et sorties'!D$8:D$400,'Journal entrées et sorties'!C$8:C$400,C362))</f>
        <v/>
      </c>
      <c r="F362" s="44" t="str">
        <f aca="false">IF(C362="","",SUMIFS('Journal entrées et sorties'!E$8:E$500,'Journal entrées et sorties'!C$8:C$500,C362))</f>
        <v/>
      </c>
      <c r="G362" s="46" t="str">
        <f aca="false">IF(C362="","",D362+E362-F362)</f>
        <v/>
      </c>
    </row>
    <row r="363" customFormat="false" ht="13.8" hidden="false" customHeight="false" outlineLevel="0" collapsed="false">
      <c r="C363" s="44" t="str">
        <f aca="false">IF('Base de donnée articles'!C364="","",'Base de donnée articles'!C364)</f>
        <v/>
      </c>
      <c r="E363" s="44" t="str">
        <f aca="false">IF(B363="","",SUMIFS('Journal entrées et sorties'!D$8:D$400,'Journal entrées et sorties'!C$8:C$400,C363))</f>
        <v/>
      </c>
      <c r="F363" s="44" t="str">
        <f aca="false">IF(C363="","",SUMIFS('Journal entrées et sorties'!E$8:E$500,'Journal entrées et sorties'!C$8:C$500,C363))</f>
        <v/>
      </c>
      <c r="G363" s="46" t="str">
        <f aca="false">IF(C363="","",D363+E363-F363)</f>
        <v/>
      </c>
    </row>
    <row r="364" customFormat="false" ht="13.8" hidden="false" customHeight="false" outlineLevel="0" collapsed="false">
      <c r="C364" s="44" t="str">
        <f aca="false">IF('Base de donnée articles'!C365="","",'Base de donnée articles'!C365)</f>
        <v/>
      </c>
      <c r="E364" s="44" t="str">
        <f aca="false">IF(B364="","",SUMIFS('Journal entrées et sorties'!D$8:D$400,'Journal entrées et sorties'!C$8:C$400,C364))</f>
        <v/>
      </c>
      <c r="F364" s="44" t="str">
        <f aca="false">IF(C364="","",SUMIFS('Journal entrées et sorties'!E$8:E$500,'Journal entrées et sorties'!C$8:C$500,C364))</f>
        <v/>
      </c>
      <c r="G364" s="46" t="str">
        <f aca="false">IF(C364="","",D364+E364-F364)</f>
        <v/>
      </c>
    </row>
    <row r="365" customFormat="false" ht="13.8" hidden="false" customHeight="false" outlineLevel="0" collapsed="false">
      <c r="C365" s="44" t="str">
        <f aca="false">IF('Base de donnée articles'!C366="","",'Base de donnée articles'!C366)</f>
        <v/>
      </c>
      <c r="E365" s="44" t="str">
        <f aca="false">IF(B365="","",SUMIFS('Journal entrées et sorties'!D$8:D$400,'Journal entrées et sorties'!C$8:C$400,C365))</f>
        <v/>
      </c>
      <c r="F365" s="44" t="str">
        <f aca="false">IF(C365="","",SUMIFS('Journal entrées et sorties'!E$8:E$500,'Journal entrées et sorties'!C$8:C$500,C365))</f>
        <v/>
      </c>
      <c r="G365" s="46" t="str">
        <f aca="false">IF(C365="","",D365+E365-F365)</f>
        <v/>
      </c>
    </row>
    <row r="366" customFormat="false" ht="13.8" hidden="false" customHeight="false" outlineLevel="0" collapsed="false">
      <c r="C366" s="44" t="str">
        <f aca="false">IF('Base de donnée articles'!C367="","",'Base de donnée articles'!C367)</f>
        <v/>
      </c>
      <c r="E366" s="44" t="str">
        <f aca="false">IF(B366="","",SUMIFS('Journal entrées et sorties'!D$8:D$400,'Journal entrées et sorties'!C$8:C$400,C366))</f>
        <v/>
      </c>
      <c r="F366" s="44" t="str">
        <f aca="false">IF(C366="","",SUMIFS('Journal entrées et sorties'!E$8:E$500,'Journal entrées et sorties'!C$8:C$500,C366))</f>
        <v/>
      </c>
      <c r="G366" s="46" t="str">
        <f aca="false">IF(C366="","",D366+E366-F366)</f>
        <v/>
      </c>
    </row>
    <row r="367" customFormat="false" ht="13.8" hidden="false" customHeight="false" outlineLevel="0" collapsed="false">
      <c r="C367" s="44" t="str">
        <f aca="false">IF('Base de donnée articles'!C368="","",'Base de donnée articles'!C368)</f>
        <v/>
      </c>
      <c r="E367" s="44" t="str">
        <f aca="false">IF(B367="","",SUMIFS('Journal entrées et sorties'!D$8:D$400,'Journal entrées et sorties'!C$8:C$400,C367))</f>
        <v/>
      </c>
      <c r="F367" s="44" t="str">
        <f aca="false">IF(C367="","",SUMIFS('Journal entrées et sorties'!E$8:E$500,'Journal entrées et sorties'!C$8:C$500,C367))</f>
        <v/>
      </c>
      <c r="G367" s="46" t="str">
        <f aca="false">IF(C367="","",D367+E367-F367)</f>
        <v/>
      </c>
    </row>
    <row r="368" customFormat="false" ht="13.8" hidden="false" customHeight="false" outlineLevel="0" collapsed="false">
      <c r="C368" s="44" t="str">
        <f aca="false">IF('Base de donnée articles'!C369="","",'Base de donnée articles'!C369)</f>
        <v/>
      </c>
      <c r="E368" s="44" t="str">
        <f aca="false">IF(B368="","",SUMIFS('Journal entrées et sorties'!D$8:D$400,'Journal entrées et sorties'!C$8:C$400,C368))</f>
        <v/>
      </c>
      <c r="F368" s="44" t="str">
        <f aca="false">IF(C368="","",SUMIFS('Journal entrées et sorties'!E$8:E$500,'Journal entrées et sorties'!C$8:C$500,C368))</f>
        <v/>
      </c>
      <c r="G368" s="46" t="str">
        <f aca="false">IF(C368="","",D368+E368-F368)</f>
        <v/>
      </c>
    </row>
    <row r="369" customFormat="false" ht="13.8" hidden="false" customHeight="false" outlineLevel="0" collapsed="false">
      <c r="C369" s="44" t="str">
        <f aca="false">IF('Base de donnée articles'!C370="","",'Base de donnée articles'!C370)</f>
        <v/>
      </c>
      <c r="E369" s="44" t="str">
        <f aca="false">IF(B369="","",SUMIFS('Journal entrées et sorties'!D$8:D$400,'Journal entrées et sorties'!C$8:C$400,C369))</f>
        <v/>
      </c>
      <c r="F369" s="44" t="str">
        <f aca="false">IF(C369="","",SUMIFS('Journal entrées et sorties'!E$8:E$500,'Journal entrées et sorties'!C$8:C$500,C369))</f>
        <v/>
      </c>
      <c r="G369" s="46" t="str">
        <f aca="false">IF(C369="","",D369+E369-F369)</f>
        <v/>
      </c>
    </row>
    <row r="370" customFormat="false" ht="13.8" hidden="false" customHeight="false" outlineLevel="0" collapsed="false">
      <c r="C370" s="44" t="str">
        <f aca="false">IF('Base de donnée articles'!C371="","",'Base de donnée articles'!C371)</f>
        <v/>
      </c>
      <c r="E370" s="44" t="str">
        <f aca="false">IF(B370="","",SUMIFS('Journal entrées et sorties'!D$8:D$400,'Journal entrées et sorties'!C$8:C$400,C370))</f>
        <v/>
      </c>
      <c r="F370" s="44" t="str">
        <f aca="false">IF(C370="","",SUMIFS('Journal entrées et sorties'!E$8:E$500,'Journal entrées et sorties'!C$8:C$500,C370))</f>
        <v/>
      </c>
      <c r="G370" s="46" t="str">
        <f aca="false">IF(C370="","",D370+E370-F370)</f>
        <v/>
      </c>
    </row>
    <row r="371" customFormat="false" ht="13.8" hidden="false" customHeight="false" outlineLevel="0" collapsed="false">
      <c r="C371" s="44" t="str">
        <f aca="false">IF('Base de donnée articles'!C372="","",'Base de donnée articles'!C372)</f>
        <v/>
      </c>
      <c r="E371" s="44" t="str">
        <f aca="false">IF(B371="","",SUMIFS('Journal entrées et sorties'!D$8:D$400,'Journal entrées et sorties'!C$8:C$400,C371))</f>
        <v/>
      </c>
      <c r="F371" s="44" t="str">
        <f aca="false">IF(C371="","",SUMIFS('Journal entrées et sorties'!E$8:E$500,'Journal entrées et sorties'!C$8:C$500,C371))</f>
        <v/>
      </c>
      <c r="G371" s="46" t="str">
        <f aca="false">IF(C371="","",D371+E371-F371)</f>
        <v/>
      </c>
    </row>
    <row r="372" customFormat="false" ht="13.8" hidden="false" customHeight="false" outlineLevel="0" collapsed="false">
      <c r="C372" s="44" t="str">
        <f aca="false">IF('Base de donnée articles'!C373="","",'Base de donnée articles'!C373)</f>
        <v/>
      </c>
      <c r="E372" s="44" t="str">
        <f aca="false">IF(B372="","",SUMIFS('Journal entrées et sorties'!D$8:D$400,'Journal entrées et sorties'!C$8:C$400,C372))</f>
        <v/>
      </c>
      <c r="F372" s="44" t="str">
        <f aca="false">IF(C372="","",SUMIFS('Journal entrées et sorties'!E$8:E$500,'Journal entrées et sorties'!C$8:C$500,C372))</f>
        <v/>
      </c>
      <c r="G372" s="46" t="str">
        <f aca="false">IF(C372="","",D372+E372-F372)</f>
        <v/>
      </c>
    </row>
    <row r="373" customFormat="false" ht="13.8" hidden="false" customHeight="false" outlineLevel="0" collapsed="false">
      <c r="C373" s="44" t="str">
        <f aca="false">IF('Base de donnée articles'!C374="","",'Base de donnée articles'!C374)</f>
        <v/>
      </c>
      <c r="E373" s="44" t="str">
        <f aca="false">IF(B373="","",SUMIFS('Journal entrées et sorties'!D$8:D$400,'Journal entrées et sorties'!C$8:C$400,C373))</f>
        <v/>
      </c>
      <c r="F373" s="44" t="str">
        <f aca="false">IF(C373="","",SUMIFS('Journal entrées et sorties'!E$8:E$500,'Journal entrées et sorties'!C$8:C$500,C373))</f>
        <v/>
      </c>
      <c r="G373" s="46" t="str">
        <f aca="false">IF(C373="","",D373+E373-F373)</f>
        <v/>
      </c>
    </row>
    <row r="374" customFormat="false" ht="13.8" hidden="false" customHeight="false" outlineLevel="0" collapsed="false">
      <c r="C374" s="44" t="str">
        <f aca="false">IF('Base de donnée articles'!C375="","",'Base de donnée articles'!C375)</f>
        <v/>
      </c>
      <c r="E374" s="44" t="str">
        <f aca="false">IF(B374="","",SUMIFS('Journal entrées et sorties'!D$8:D$400,'Journal entrées et sorties'!C$8:C$400,C374))</f>
        <v/>
      </c>
      <c r="F374" s="44" t="str">
        <f aca="false">IF(C374="","",SUMIFS('Journal entrées et sorties'!E$8:E$500,'Journal entrées et sorties'!C$8:C$500,C374))</f>
        <v/>
      </c>
      <c r="G374" s="46" t="str">
        <f aca="false">IF(C374="","",D374+E374-F374)</f>
        <v/>
      </c>
    </row>
    <row r="375" customFormat="false" ht="13.8" hidden="false" customHeight="false" outlineLevel="0" collapsed="false">
      <c r="C375" s="44" t="str">
        <f aca="false">IF('Base de donnée articles'!C376="","",'Base de donnée articles'!C376)</f>
        <v/>
      </c>
      <c r="E375" s="44" t="str">
        <f aca="false">IF(B375="","",SUMIFS('Journal entrées et sorties'!D$8:D$400,'Journal entrées et sorties'!C$8:C$400,C375))</f>
        <v/>
      </c>
      <c r="F375" s="44" t="str">
        <f aca="false">IF(C375="","",SUMIFS('Journal entrées et sorties'!E$8:E$500,'Journal entrées et sorties'!C$8:C$500,C375))</f>
        <v/>
      </c>
      <c r="G375" s="46" t="str">
        <f aca="false">IF(C375="","",D375+E375-F375)</f>
        <v/>
      </c>
    </row>
    <row r="376" customFormat="false" ht="13.8" hidden="false" customHeight="false" outlineLevel="0" collapsed="false">
      <c r="C376" s="44" t="str">
        <f aca="false">IF('Base de donnée articles'!C377="","",'Base de donnée articles'!C377)</f>
        <v/>
      </c>
      <c r="E376" s="44" t="str">
        <f aca="false">IF(B376="","",SUMIFS('Journal entrées et sorties'!D$8:D$400,'Journal entrées et sorties'!C$8:C$400,C376))</f>
        <v/>
      </c>
      <c r="F376" s="44" t="str">
        <f aca="false">IF(C376="","",SUMIFS('Journal entrées et sorties'!E$8:E$500,'Journal entrées et sorties'!C$8:C$500,C376))</f>
        <v/>
      </c>
      <c r="G376" s="46" t="str">
        <f aca="false">IF(C376="","",D376+E376-F376)</f>
        <v/>
      </c>
    </row>
    <row r="377" customFormat="false" ht="13.8" hidden="false" customHeight="false" outlineLevel="0" collapsed="false">
      <c r="C377" s="44" t="str">
        <f aca="false">IF('Base de donnée articles'!C378="","",'Base de donnée articles'!C378)</f>
        <v/>
      </c>
      <c r="E377" s="44" t="str">
        <f aca="false">IF(B377="","",SUMIFS('Journal entrées et sorties'!D$8:D$400,'Journal entrées et sorties'!C$8:C$400,C377))</f>
        <v/>
      </c>
      <c r="F377" s="44" t="str">
        <f aca="false">IF(C377="","",SUMIFS('Journal entrées et sorties'!E$8:E$500,'Journal entrées et sorties'!C$8:C$500,C377))</f>
        <v/>
      </c>
      <c r="G377" s="46" t="str">
        <f aca="false">IF(C377="","",D377+E377-F377)</f>
        <v/>
      </c>
    </row>
    <row r="378" customFormat="false" ht="13.8" hidden="false" customHeight="false" outlineLevel="0" collapsed="false">
      <c r="C378" s="44" t="str">
        <f aca="false">IF('Base de donnée articles'!C379="","",'Base de donnée articles'!C379)</f>
        <v/>
      </c>
      <c r="E378" s="44" t="str">
        <f aca="false">IF(B378="","",SUMIFS('Journal entrées et sorties'!D$8:D$400,'Journal entrées et sorties'!C$8:C$400,C378))</f>
        <v/>
      </c>
      <c r="F378" s="44" t="str">
        <f aca="false">IF(C378="","",SUMIFS('Journal entrées et sorties'!E$8:E$500,'Journal entrées et sorties'!C$8:C$500,C378))</f>
        <v/>
      </c>
      <c r="G378" s="46" t="str">
        <f aca="false">IF(C378="","",D378+E378-F378)</f>
        <v/>
      </c>
    </row>
    <row r="379" customFormat="false" ht="13.8" hidden="false" customHeight="false" outlineLevel="0" collapsed="false">
      <c r="C379" s="44" t="str">
        <f aca="false">IF('Base de donnée articles'!C380="","",'Base de donnée articles'!C380)</f>
        <v/>
      </c>
      <c r="E379" s="44" t="str">
        <f aca="false">IF(B379="","",SUMIFS('Journal entrées et sorties'!D$8:D$400,'Journal entrées et sorties'!C$8:C$400,C379))</f>
        <v/>
      </c>
      <c r="F379" s="44" t="str">
        <f aca="false">IF(C379="","",SUMIFS('Journal entrées et sorties'!E$8:E$500,'Journal entrées et sorties'!C$8:C$500,C379))</f>
        <v/>
      </c>
      <c r="G379" s="46" t="str">
        <f aca="false">IF(C379="","",D379+E379-F379)</f>
        <v/>
      </c>
    </row>
    <row r="380" customFormat="false" ht="13.8" hidden="false" customHeight="false" outlineLevel="0" collapsed="false">
      <c r="C380" s="44" t="str">
        <f aca="false">IF('Base de donnée articles'!C381="","",'Base de donnée articles'!C381)</f>
        <v/>
      </c>
      <c r="E380" s="44" t="str">
        <f aca="false">IF(B380="","",SUMIFS('Journal entrées et sorties'!D$8:D$400,'Journal entrées et sorties'!C$8:C$400,C380))</f>
        <v/>
      </c>
      <c r="F380" s="44" t="str">
        <f aca="false">IF(C380="","",SUMIFS('Journal entrées et sorties'!E$8:E$500,'Journal entrées et sorties'!C$8:C$500,C380))</f>
        <v/>
      </c>
      <c r="G380" s="46" t="str">
        <f aca="false">IF(C380="","",D380+E380-F380)</f>
        <v/>
      </c>
    </row>
    <row r="381" customFormat="false" ht="13.8" hidden="false" customHeight="false" outlineLevel="0" collapsed="false">
      <c r="C381" s="44" t="str">
        <f aca="false">IF('Base de donnée articles'!C382="","",'Base de donnée articles'!C382)</f>
        <v/>
      </c>
      <c r="E381" s="44" t="str">
        <f aca="false">IF(B381="","",SUMIFS('Journal entrées et sorties'!D$8:D$400,'Journal entrées et sorties'!C$8:C$400,C381))</f>
        <v/>
      </c>
      <c r="F381" s="44" t="str">
        <f aca="false">IF(C381="","",SUMIFS('Journal entrées et sorties'!E$8:E$500,'Journal entrées et sorties'!C$8:C$500,C381))</f>
        <v/>
      </c>
      <c r="G381" s="46" t="str">
        <f aca="false">IF(C381="","",D381+E381-F381)</f>
        <v/>
      </c>
    </row>
    <row r="382" customFormat="false" ht="13.8" hidden="false" customHeight="false" outlineLevel="0" collapsed="false">
      <c r="C382" s="44" t="str">
        <f aca="false">IF('Base de donnée articles'!C383="","",'Base de donnée articles'!C383)</f>
        <v/>
      </c>
      <c r="E382" s="44" t="str">
        <f aca="false">IF(B382="","",SUMIFS('Journal entrées et sorties'!D$8:D$400,'Journal entrées et sorties'!C$8:C$400,C382))</f>
        <v/>
      </c>
      <c r="F382" s="44" t="str">
        <f aca="false">IF(C382="","",SUMIFS('Journal entrées et sorties'!E$8:E$500,'Journal entrées et sorties'!C$8:C$500,C382))</f>
        <v/>
      </c>
      <c r="G382" s="46" t="str">
        <f aca="false">IF(C382="","",D382+E382-F382)</f>
        <v/>
      </c>
    </row>
    <row r="383" customFormat="false" ht="13.8" hidden="false" customHeight="false" outlineLevel="0" collapsed="false">
      <c r="C383" s="44" t="str">
        <f aca="false">IF('Base de donnée articles'!C384="","",'Base de donnée articles'!C384)</f>
        <v/>
      </c>
      <c r="E383" s="44" t="str">
        <f aca="false">IF(B383="","",SUMIFS('Journal entrées et sorties'!D$8:D$400,'Journal entrées et sorties'!C$8:C$400,C383))</f>
        <v/>
      </c>
      <c r="F383" s="44" t="str">
        <f aca="false">IF(C383="","",SUMIFS('Journal entrées et sorties'!E$8:E$500,'Journal entrées et sorties'!C$8:C$500,C383))</f>
        <v/>
      </c>
      <c r="G383" s="46" t="str">
        <f aca="false">IF(C383="","",D383+E383-F383)</f>
        <v/>
      </c>
    </row>
    <row r="384" customFormat="false" ht="13.8" hidden="false" customHeight="false" outlineLevel="0" collapsed="false">
      <c r="C384" s="44" t="str">
        <f aca="false">IF('Base de donnée articles'!C385="","",'Base de donnée articles'!C385)</f>
        <v/>
      </c>
      <c r="E384" s="44" t="str">
        <f aca="false">IF(B384="","",SUMIFS('Journal entrées et sorties'!D$8:D$400,'Journal entrées et sorties'!C$8:C$400,C384))</f>
        <v/>
      </c>
      <c r="F384" s="44" t="str">
        <f aca="false">IF(C384="","",SUMIFS('Journal entrées et sorties'!E$8:E$500,'Journal entrées et sorties'!C$8:C$500,C384))</f>
        <v/>
      </c>
      <c r="G384" s="46" t="str">
        <f aca="false">IF(C384="","",D384+E384-F384)</f>
        <v/>
      </c>
    </row>
    <row r="385" customFormat="false" ht="13.8" hidden="false" customHeight="false" outlineLevel="0" collapsed="false">
      <c r="C385" s="44" t="str">
        <f aca="false">IF('Base de donnée articles'!C386="","",'Base de donnée articles'!C386)</f>
        <v/>
      </c>
      <c r="E385" s="44" t="str">
        <f aca="false">IF(B385="","",SUMIFS('Journal entrées et sorties'!D$8:D$400,'Journal entrées et sorties'!C$8:C$400,C385))</f>
        <v/>
      </c>
      <c r="F385" s="44" t="str">
        <f aca="false">IF(C385="","",SUMIFS('Journal entrées et sorties'!E$8:E$500,'Journal entrées et sorties'!C$8:C$500,C385))</f>
        <v/>
      </c>
      <c r="G385" s="46" t="str">
        <f aca="false">IF(C385="","",D385+E385-F385)</f>
        <v/>
      </c>
    </row>
    <row r="386" customFormat="false" ht="13.8" hidden="false" customHeight="false" outlineLevel="0" collapsed="false">
      <c r="C386" s="44" t="str">
        <f aca="false">IF('Base de donnée articles'!C387="","",'Base de donnée articles'!C387)</f>
        <v/>
      </c>
      <c r="E386" s="44" t="str">
        <f aca="false">IF(B386="","",SUMIFS('Journal entrées et sorties'!D$8:D$400,'Journal entrées et sorties'!C$8:C$400,C386))</f>
        <v/>
      </c>
      <c r="F386" s="44" t="str">
        <f aca="false">IF(C386="","",SUMIFS('Journal entrées et sorties'!E$8:E$500,'Journal entrées et sorties'!C$8:C$500,C386))</f>
        <v/>
      </c>
      <c r="G386" s="46" t="str">
        <f aca="false">IF(C386="","",D386+E386-F386)</f>
        <v/>
      </c>
    </row>
    <row r="387" customFormat="false" ht="13.8" hidden="false" customHeight="false" outlineLevel="0" collapsed="false">
      <c r="C387" s="44" t="str">
        <f aca="false">IF('Base de donnée articles'!C388="","",'Base de donnée articles'!C388)</f>
        <v/>
      </c>
      <c r="E387" s="44" t="str">
        <f aca="false">IF(B387="","",SUMIFS('Journal entrées et sorties'!D$8:D$400,'Journal entrées et sorties'!C$8:C$400,C387))</f>
        <v/>
      </c>
      <c r="F387" s="44" t="str">
        <f aca="false">IF(C387="","",SUMIFS('Journal entrées et sorties'!E$8:E$500,'Journal entrées et sorties'!C$8:C$500,C387))</f>
        <v/>
      </c>
      <c r="G387" s="46" t="str">
        <f aca="false">IF(C387="","",D387+E387-F387)</f>
        <v/>
      </c>
    </row>
    <row r="388" customFormat="false" ht="13.8" hidden="false" customHeight="false" outlineLevel="0" collapsed="false">
      <c r="C388" s="44" t="str">
        <f aca="false">IF('Base de donnée articles'!C389="","",'Base de donnée articles'!C389)</f>
        <v/>
      </c>
      <c r="E388" s="44" t="str">
        <f aca="false">IF(B388="","",SUMIFS('Journal entrées et sorties'!D$8:D$400,'Journal entrées et sorties'!C$8:C$400,C388))</f>
        <v/>
      </c>
      <c r="F388" s="44" t="str">
        <f aca="false">IF(C388="","",SUMIFS('Journal entrées et sorties'!E$8:E$500,'Journal entrées et sorties'!C$8:C$500,C388))</f>
        <v/>
      </c>
      <c r="G388" s="46" t="str">
        <f aca="false">IF(C388="","",D388+E388-F388)</f>
        <v/>
      </c>
    </row>
    <row r="389" customFormat="false" ht="13.8" hidden="false" customHeight="false" outlineLevel="0" collapsed="false">
      <c r="C389" s="44" t="str">
        <f aca="false">IF('Base de donnée articles'!C390="","",'Base de donnée articles'!C390)</f>
        <v/>
      </c>
      <c r="E389" s="44" t="str">
        <f aca="false">IF(B389="","",SUMIFS('Journal entrées et sorties'!D$8:D$400,'Journal entrées et sorties'!C$8:C$400,C389))</f>
        <v/>
      </c>
      <c r="F389" s="44" t="str">
        <f aca="false">IF(C389="","",SUMIFS('Journal entrées et sorties'!E$8:E$500,'Journal entrées et sorties'!C$8:C$500,C389))</f>
        <v/>
      </c>
      <c r="G389" s="46" t="str">
        <f aca="false">IF(C389="","",D389+E389-F389)</f>
        <v/>
      </c>
    </row>
    <row r="390" customFormat="false" ht="13.8" hidden="false" customHeight="false" outlineLevel="0" collapsed="false">
      <c r="C390" s="44" t="str">
        <f aca="false">IF('Base de donnée articles'!C391="","",'Base de donnée articles'!C391)</f>
        <v/>
      </c>
      <c r="E390" s="44" t="str">
        <f aca="false">IF(B390="","",SUMIFS('Journal entrées et sorties'!D$8:D$400,'Journal entrées et sorties'!C$8:C$400,C390))</f>
        <v/>
      </c>
      <c r="F390" s="44" t="str">
        <f aca="false">IF(C390="","",SUMIFS('Journal entrées et sorties'!E$8:E$500,'Journal entrées et sorties'!C$8:C$500,C390))</f>
        <v/>
      </c>
      <c r="G390" s="46" t="str">
        <f aca="false">IF(C390="","",D390+E390-F390)</f>
        <v/>
      </c>
    </row>
    <row r="391" customFormat="false" ht="13.8" hidden="false" customHeight="false" outlineLevel="0" collapsed="false">
      <c r="C391" s="44" t="str">
        <f aca="false">IF('Base de donnée articles'!C392="","",'Base de donnée articles'!C392)</f>
        <v/>
      </c>
      <c r="E391" s="44" t="str">
        <f aca="false">IF(B391="","",SUMIFS('Journal entrées et sorties'!D$8:D$400,'Journal entrées et sorties'!C$8:C$400,C391))</f>
        <v/>
      </c>
      <c r="F391" s="44" t="str">
        <f aca="false">IF(C391="","",SUMIFS('Journal entrées et sorties'!E$8:E$500,'Journal entrées et sorties'!C$8:C$500,C391))</f>
        <v/>
      </c>
      <c r="G391" s="46" t="str">
        <f aca="false">IF(C391="","",D391+E391-F391)</f>
        <v/>
      </c>
    </row>
    <row r="392" customFormat="false" ht="13.8" hidden="false" customHeight="false" outlineLevel="0" collapsed="false">
      <c r="C392" s="44" t="str">
        <f aca="false">IF('Base de donnée articles'!C393="","",'Base de donnée articles'!C393)</f>
        <v/>
      </c>
      <c r="E392" s="44" t="str">
        <f aca="false">IF(B392="","",SUMIFS('Journal entrées et sorties'!D$8:D$400,'Journal entrées et sorties'!C$8:C$400,C392))</f>
        <v/>
      </c>
      <c r="F392" s="44" t="str">
        <f aca="false">IF(C392="","",SUMIFS('Journal entrées et sorties'!E$8:E$500,'Journal entrées et sorties'!C$8:C$500,C392))</f>
        <v/>
      </c>
      <c r="G392" s="46" t="str">
        <f aca="false">IF(C392="","",D392+E392-F392)</f>
        <v/>
      </c>
    </row>
    <row r="393" customFormat="false" ht="13.8" hidden="false" customHeight="false" outlineLevel="0" collapsed="false">
      <c r="C393" s="44" t="str">
        <f aca="false">IF('Base de donnée articles'!C394="","",'Base de donnée articles'!C394)</f>
        <v/>
      </c>
      <c r="E393" s="44" t="str">
        <f aca="false">IF(B393="","",SUMIFS('Journal entrées et sorties'!D$8:D$400,'Journal entrées et sorties'!C$8:C$400,C393))</f>
        <v/>
      </c>
      <c r="F393" s="44" t="str">
        <f aca="false">IF(C393="","",SUMIFS('Journal entrées et sorties'!E$8:E$500,'Journal entrées et sorties'!C$8:C$500,C393))</f>
        <v/>
      </c>
      <c r="G393" s="46" t="str">
        <f aca="false">IF(C393="","",D393+E393-F393)</f>
        <v/>
      </c>
    </row>
    <row r="394" customFormat="false" ht="13.8" hidden="false" customHeight="false" outlineLevel="0" collapsed="false">
      <c r="C394" s="44" t="str">
        <f aca="false">IF('Base de donnée articles'!C395="","",'Base de donnée articles'!C395)</f>
        <v/>
      </c>
      <c r="E394" s="44" t="str">
        <f aca="false">IF(B394="","",SUMIFS('Journal entrées et sorties'!D$8:D$400,'Journal entrées et sorties'!C$8:C$400,C394))</f>
        <v/>
      </c>
      <c r="F394" s="44" t="str">
        <f aca="false">IF(C394="","",SUMIFS('Journal entrées et sorties'!E$8:E$500,'Journal entrées et sorties'!C$8:C$500,C394))</f>
        <v/>
      </c>
      <c r="G394" s="46" t="str">
        <f aca="false">IF(C394="","",D394+E394-F394)</f>
        <v/>
      </c>
    </row>
    <row r="395" customFormat="false" ht="13.8" hidden="false" customHeight="false" outlineLevel="0" collapsed="false">
      <c r="C395" s="44" t="str">
        <f aca="false">IF('Base de donnée articles'!C396="","",'Base de donnée articles'!C396)</f>
        <v/>
      </c>
      <c r="E395" s="44" t="str">
        <f aca="false">IF(B395="","",SUMIFS('Journal entrées et sorties'!D$8:D$400,'Journal entrées et sorties'!C$8:C$400,C395))</f>
        <v/>
      </c>
      <c r="F395" s="44" t="str">
        <f aca="false">IF(C395="","",SUMIFS('Journal entrées et sorties'!E$8:E$500,'Journal entrées et sorties'!C$8:C$500,C395))</f>
        <v/>
      </c>
      <c r="G395" s="46" t="str">
        <f aca="false">IF(C395="","",D395+E395-F395)</f>
        <v/>
      </c>
    </row>
    <row r="396" customFormat="false" ht="13.8" hidden="false" customHeight="false" outlineLevel="0" collapsed="false">
      <c r="C396" s="44" t="str">
        <f aca="false">IF('Base de donnée articles'!C397="","",'Base de donnée articles'!C397)</f>
        <v/>
      </c>
      <c r="E396" s="44" t="str">
        <f aca="false">IF(B396="","",SUMIFS('Journal entrées et sorties'!D$8:D$400,'Journal entrées et sorties'!C$8:C$400,C396))</f>
        <v/>
      </c>
      <c r="F396" s="44" t="str">
        <f aca="false">IF(C396="","",SUMIFS('Journal entrées et sorties'!E$8:E$500,'Journal entrées et sorties'!C$8:C$500,C396))</f>
        <v/>
      </c>
      <c r="G396" s="46" t="str">
        <f aca="false">IF(C396="","",D396+E396-F396)</f>
        <v/>
      </c>
    </row>
    <row r="397" customFormat="false" ht="13.8" hidden="false" customHeight="false" outlineLevel="0" collapsed="false">
      <c r="C397" s="44" t="str">
        <f aca="false">IF('Base de donnée articles'!C398="","",'Base de donnée articles'!C398)</f>
        <v/>
      </c>
      <c r="E397" s="44" t="str">
        <f aca="false">IF(B397="","",SUMIFS('Journal entrées et sorties'!D$8:D$400,'Journal entrées et sorties'!C$8:C$400,C397))</f>
        <v/>
      </c>
      <c r="F397" s="44" t="str">
        <f aca="false">IF(C397="","",SUMIFS('Journal entrées et sorties'!E$8:E$500,'Journal entrées et sorties'!C$8:C$500,C397))</f>
        <v/>
      </c>
      <c r="G397" s="46" t="str">
        <f aca="false">IF(C397="","",D397+E397-F397)</f>
        <v/>
      </c>
    </row>
    <row r="398" customFormat="false" ht="13.8" hidden="false" customHeight="false" outlineLevel="0" collapsed="false">
      <c r="C398" s="44" t="str">
        <f aca="false">IF('Base de donnée articles'!C399="","",'Base de donnée articles'!C399)</f>
        <v/>
      </c>
      <c r="E398" s="44" t="str">
        <f aca="false">IF(B398="","",SUMIFS('Journal entrées et sorties'!D$8:D$400,'Journal entrées et sorties'!C$8:C$400,C398))</f>
        <v/>
      </c>
      <c r="F398" s="44" t="str">
        <f aca="false">IF(C398="","",SUMIFS('Journal entrées et sorties'!E$8:E$500,'Journal entrées et sorties'!C$8:C$500,C398))</f>
        <v/>
      </c>
      <c r="G398" s="46" t="str">
        <f aca="false">IF(C398="","",D398+E398-F398)</f>
        <v/>
      </c>
    </row>
    <row r="399" customFormat="false" ht="13.8" hidden="false" customHeight="false" outlineLevel="0" collapsed="false">
      <c r="C399" s="44" t="str">
        <f aca="false">IF('Base de donnée articles'!C400="","",'Base de donnée articles'!C400)</f>
        <v/>
      </c>
      <c r="E399" s="44" t="str">
        <f aca="false">IF(B399="","",SUMIFS('Journal entrées et sorties'!D$8:D$400,'Journal entrées et sorties'!C$8:C$400,C399))</f>
        <v/>
      </c>
      <c r="F399" s="44" t="str">
        <f aca="false">IF(C399="","",SUMIFS('Journal entrées et sorties'!E$8:E$500,'Journal entrées et sorties'!C$8:C$500,C399))</f>
        <v/>
      </c>
      <c r="G399" s="46" t="str">
        <f aca="false">IF(C399="","",D399+E399-F399)</f>
        <v/>
      </c>
    </row>
    <row r="400" customFormat="false" ht="13.8" hidden="false" customHeight="false" outlineLevel="0" collapsed="false">
      <c r="C400" s="44" t="str">
        <f aca="false">IF('Base de donnée articles'!C401="","",'Base de donnée articles'!C401)</f>
        <v/>
      </c>
      <c r="E400" s="44" t="str">
        <f aca="false">IF(B400="","",SUMIFS('Journal entrées et sorties'!D$8:D$400,'Journal entrées et sorties'!C$8:C$400,C400))</f>
        <v/>
      </c>
      <c r="F400" s="44" t="str">
        <f aca="false">IF(C400="","",SUMIFS('Journal entrées et sorties'!E$8:E$500,'Journal entrées et sorties'!C$8:C$500,C400))</f>
        <v/>
      </c>
      <c r="G400" s="46" t="str">
        <f aca="false">IF(C400="","",D400+E400-F400)</f>
        <v/>
      </c>
    </row>
    <row r="401" customFormat="false" ht="13.8" hidden="false" customHeight="false" outlineLevel="0" collapsed="false">
      <c r="C401" s="44" t="str">
        <f aca="false">IF('Base de donnée articles'!C402="","",'Base de donnée articles'!C402)</f>
        <v/>
      </c>
      <c r="E401" s="44" t="str">
        <f aca="false">IF(B401="","",SUMIFS('Journal entrées et sorties'!D$8:D$400,'Journal entrées et sorties'!C$8:C$400,C401))</f>
        <v/>
      </c>
      <c r="F401" s="44" t="str">
        <f aca="false">IF(C401="","",SUMIFS('Journal entrées et sorties'!E$8:E$500,'Journal entrées et sorties'!C$8:C$500,C401))</f>
        <v/>
      </c>
      <c r="G401" s="46" t="str">
        <f aca="false">IF(C401="","",D401+E401-F401)</f>
        <v/>
      </c>
    </row>
    <row r="402" customFormat="false" ht="13.8" hidden="false" customHeight="false" outlineLevel="0" collapsed="false">
      <c r="C402" s="44" t="str">
        <f aca="false">IF('Base de donnée articles'!C403="","",'Base de donnée articles'!C403)</f>
        <v/>
      </c>
      <c r="E402" s="44" t="str">
        <f aca="false">IF(B402="","",SUMIFS('Journal entrées et sorties'!D$8:D$400,'Journal entrées et sorties'!C$8:C$400,C402))</f>
        <v/>
      </c>
      <c r="F402" s="44" t="str">
        <f aca="false">IF(C402="","",SUMIFS('Journal entrées et sorties'!E$8:E$500,'Journal entrées et sorties'!C$8:C$500,C402))</f>
        <v/>
      </c>
      <c r="G402" s="46" t="str">
        <f aca="false">IF(C402="","",D402+E402-F402)</f>
        <v/>
      </c>
    </row>
    <row r="403" customFormat="false" ht="13.8" hidden="false" customHeight="false" outlineLevel="0" collapsed="false">
      <c r="C403" s="44" t="str">
        <f aca="false">IF('Base de donnée articles'!C404="","",'Base de donnée articles'!C404)</f>
        <v/>
      </c>
      <c r="E403" s="44" t="str">
        <f aca="false">IF(B403="","",SUMIFS('Journal entrées et sorties'!D$8:D$400,'Journal entrées et sorties'!C$8:C$400,C403))</f>
        <v/>
      </c>
      <c r="F403" s="44" t="str">
        <f aca="false">IF(C403="","",SUMIFS('Journal entrées et sorties'!E$8:E$500,'Journal entrées et sorties'!C$8:C$500,C403))</f>
        <v/>
      </c>
      <c r="G403" s="46" t="str">
        <f aca="false">IF(C403="","",D403+E403-F403)</f>
        <v/>
      </c>
    </row>
    <row r="404" customFormat="false" ht="13.8" hidden="false" customHeight="false" outlineLevel="0" collapsed="false">
      <c r="C404" s="44" t="str">
        <f aca="false">IF('Base de donnée articles'!C405="","",'Base de donnée articles'!C405)</f>
        <v/>
      </c>
      <c r="E404" s="44" t="str">
        <f aca="false">IF(B404="","",SUMIFS('Journal entrées et sorties'!D$8:D$400,'Journal entrées et sorties'!C$8:C$400,C404))</f>
        <v/>
      </c>
      <c r="F404" s="44" t="str">
        <f aca="false">IF(C404="","",SUMIFS('Journal entrées et sorties'!E$8:E$500,'Journal entrées et sorties'!C$8:C$500,C404))</f>
        <v/>
      </c>
      <c r="G404" s="46" t="str">
        <f aca="false">IF(C404="","",D404+E404-F404)</f>
        <v/>
      </c>
    </row>
    <row r="405" customFormat="false" ht="13.8" hidden="false" customHeight="false" outlineLevel="0" collapsed="false">
      <c r="C405" s="44" t="str">
        <f aca="false">IF('Base de donnée articles'!C406="","",'Base de donnée articles'!C406)</f>
        <v/>
      </c>
      <c r="E405" s="44" t="str">
        <f aca="false">IF(B405="","",SUMIFS('Journal entrées et sorties'!D$8:D$400,'Journal entrées et sorties'!C$8:C$400,C405))</f>
        <v/>
      </c>
      <c r="F405" s="44" t="str">
        <f aca="false">IF(C405="","",SUMIFS('Journal entrées et sorties'!E$8:E$500,'Journal entrées et sorties'!C$8:C$500,C405))</f>
        <v/>
      </c>
      <c r="G405" s="46" t="str">
        <f aca="false">IF(C405="","",D405+E405-F405)</f>
        <v/>
      </c>
    </row>
    <row r="406" customFormat="false" ht="13.8" hidden="false" customHeight="false" outlineLevel="0" collapsed="false">
      <c r="C406" s="44" t="str">
        <f aca="false">IF('Base de donnée articles'!C407="","",'Base de donnée articles'!C407)</f>
        <v/>
      </c>
      <c r="E406" s="44" t="str">
        <f aca="false">IF(B406="","",SUMIFS('Journal entrées et sorties'!D$8:D$400,'Journal entrées et sorties'!C$8:C$400,C406))</f>
        <v/>
      </c>
      <c r="F406" s="44" t="str">
        <f aca="false">IF(C406="","",SUMIFS('Journal entrées et sorties'!E$8:E$500,'Journal entrées et sorties'!C$8:C$500,C406))</f>
        <v/>
      </c>
      <c r="G406" s="46" t="str">
        <f aca="false">IF(C406="","",D406+E406-F406)</f>
        <v/>
      </c>
    </row>
    <row r="407" customFormat="false" ht="13.8" hidden="false" customHeight="false" outlineLevel="0" collapsed="false">
      <c r="C407" s="44" t="str">
        <f aca="false">IF('Base de donnée articles'!C408="","",'Base de donnée articles'!C408)</f>
        <v/>
      </c>
      <c r="E407" s="44" t="str">
        <f aca="false">IF(B407="","",SUMIFS('Journal entrées et sorties'!D$8:D$400,'Journal entrées et sorties'!C$8:C$400,C407))</f>
        <v/>
      </c>
      <c r="F407" s="44" t="str">
        <f aca="false">IF(C407="","",SUMIFS('Journal entrées et sorties'!E$8:E$500,'Journal entrées et sorties'!C$8:C$500,C407))</f>
        <v/>
      </c>
      <c r="G407" s="46" t="str">
        <f aca="false">IF(C407="","",D407+E407-F407)</f>
        <v/>
      </c>
    </row>
    <row r="408" customFormat="false" ht="13.8" hidden="false" customHeight="false" outlineLevel="0" collapsed="false">
      <c r="C408" s="44" t="str">
        <f aca="false">IF('Base de donnée articles'!C409="","",'Base de donnée articles'!C409)</f>
        <v/>
      </c>
      <c r="E408" s="44" t="str">
        <f aca="false">IF(B408="","",SUMIFS('Journal entrées et sorties'!D$8:D$400,'Journal entrées et sorties'!C$8:C$400,C408))</f>
        <v/>
      </c>
      <c r="F408" s="44" t="str">
        <f aca="false">IF(C408="","",SUMIFS('Journal entrées et sorties'!E$8:E$500,'Journal entrées et sorties'!C$8:C$500,C408))</f>
        <v/>
      </c>
      <c r="G408" s="46" t="str">
        <f aca="false">IF(C408="","",D408+E408-F408)</f>
        <v/>
      </c>
    </row>
    <row r="409" customFormat="false" ht="13.8" hidden="false" customHeight="false" outlineLevel="0" collapsed="false">
      <c r="C409" s="44" t="str">
        <f aca="false">IF('Base de donnée articles'!C410="","",'Base de donnée articles'!C410)</f>
        <v/>
      </c>
      <c r="E409" s="44" t="str">
        <f aca="false">IF(B409="","",SUMIFS('Journal entrées et sorties'!D$8:D$400,'Journal entrées et sorties'!C$8:C$400,C409))</f>
        <v/>
      </c>
      <c r="F409" s="44" t="str">
        <f aca="false">IF(C409="","",SUMIFS('Journal entrées et sorties'!E$8:E$500,'Journal entrées et sorties'!C$8:C$500,C409))</f>
        <v/>
      </c>
      <c r="G409" s="46" t="str">
        <f aca="false">IF(C409="","",D409+E409-F409)</f>
        <v/>
      </c>
    </row>
    <row r="410" customFormat="false" ht="13.8" hidden="false" customHeight="false" outlineLevel="0" collapsed="false">
      <c r="C410" s="44" t="str">
        <f aca="false">IF('Base de donnée articles'!C411="","",'Base de donnée articles'!C411)</f>
        <v/>
      </c>
      <c r="E410" s="44" t="str">
        <f aca="false">IF(B410="","",SUMIFS('Journal entrées et sorties'!D$8:D$400,'Journal entrées et sorties'!C$8:C$400,C410))</f>
        <v/>
      </c>
      <c r="F410" s="44" t="str">
        <f aca="false">IF(C410="","",SUMIFS('Journal entrées et sorties'!E$8:E$500,'Journal entrées et sorties'!C$8:C$500,C410))</f>
        <v/>
      </c>
      <c r="G410" s="46" t="str">
        <f aca="false">IF(C410="","",D410+E410-F410)</f>
        <v/>
      </c>
    </row>
    <row r="411" customFormat="false" ht="13.8" hidden="false" customHeight="false" outlineLevel="0" collapsed="false">
      <c r="C411" s="44" t="str">
        <f aca="false">IF('Base de donnée articles'!C412="","",'Base de donnée articles'!C412)</f>
        <v/>
      </c>
      <c r="E411" s="44" t="str">
        <f aca="false">IF(B411="","",SUMIFS('Journal entrées et sorties'!D$8:D$400,'Journal entrées et sorties'!C$8:C$400,C411))</f>
        <v/>
      </c>
      <c r="F411" s="44" t="str">
        <f aca="false">IF(C411="","",SUMIFS('Journal entrées et sorties'!E$8:E$500,'Journal entrées et sorties'!C$8:C$500,C411))</f>
        <v/>
      </c>
      <c r="G411" s="46" t="str">
        <f aca="false">IF(C411="","",D411+E411-F411)</f>
        <v/>
      </c>
    </row>
    <row r="412" customFormat="false" ht="13.8" hidden="false" customHeight="false" outlineLevel="0" collapsed="false">
      <c r="C412" s="44" t="str">
        <f aca="false">IF('Base de donnée articles'!C413="","",'Base de donnée articles'!C413)</f>
        <v/>
      </c>
      <c r="E412" s="44" t="str">
        <f aca="false">IF(B412="","",SUMIFS('Journal entrées et sorties'!D$8:D$400,'Journal entrées et sorties'!C$8:C$400,C412))</f>
        <v/>
      </c>
      <c r="F412" s="44" t="str">
        <f aca="false">IF(C412="","",SUMIFS('Journal entrées et sorties'!E$8:E$500,'Journal entrées et sorties'!C$8:C$500,C412))</f>
        <v/>
      </c>
      <c r="G412" s="46" t="str">
        <f aca="false">IF(C412="","",D412+E412-F412)</f>
        <v/>
      </c>
    </row>
    <row r="413" customFormat="false" ht="13.8" hidden="false" customHeight="false" outlineLevel="0" collapsed="false">
      <c r="C413" s="44" t="str">
        <f aca="false">IF('Base de donnée articles'!C414="","",'Base de donnée articles'!C414)</f>
        <v/>
      </c>
      <c r="E413" s="44" t="str">
        <f aca="false">IF(B413="","",SUMIFS('Journal entrées et sorties'!D$8:D$400,'Journal entrées et sorties'!C$8:C$400,C413))</f>
        <v/>
      </c>
      <c r="F413" s="44" t="str">
        <f aca="false">IF(C413="","",SUMIFS('Journal entrées et sorties'!E$8:E$500,'Journal entrées et sorties'!C$8:C$500,C413))</f>
        <v/>
      </c>
      <c r="G413" s="46" t="str">
        <f aca="false">IF(C413="","",D413+E413-F413)</f>
        <v/>
      </c>
    </row>
    <row r="414" customFormat="false" ht="13.8" hidden="false" customHeight="false" outlineLevel="0" collapsed="false">
      <c r="C414" s="44" t="str">
        <f aca="false">IF('Base de donnée articles'!C415="","",'Base de donnée articles'!C415)</f>
        <v/>
      </c>
      <c r="E414" s="44" t="str">
        <f aca="false">IF(B414="","",SUMIFS('Journal entrées et sorties'!D$8:D$400,'Journal entrées et sorties'!C$8:C$400,C414))</f>
        <v/>
      </c>
      <c r="F414" s="44" t="str">
        <f aca="false">IF(C414="","",SUMIFS('Journal entrées et sorties'!E$8:E$500,'Journal entrées et sorties'!C$8:C$500,C414))</f>
        <v/>
      </c>
      <c r="G414" s="46" t="str">
        <f aca="false">IF(C414="","",D414+E414-F414)</f>
        <v/>
      </c>
    </row>
    <row r="415" customFormat="false" ht="13.8" hidden="false" customHeight="false" outlineLevel="0" collapsed="false">
      <c r="C415" s="44" t="str">
        <f aca="false">IF('Base de donnée articles'!C416="","",'Base de donnée articles'!C416)</f>
        <v/>
      </c>
      <c r="E415" s="44" t="str">
        <f aca="false">IF(B415="","",SUMIFS('Journal entrées et sorties'!D$8:D$400,'Journal entrées et sorties'!C$8:C$400,C415))</f>
        <v/>
      </c>
      <c r="F415" s="44" t="str">
        <f aca="false">IF(C415="","",SUMIFS('Journal entrées et sorties'!E$8:E$500,'Journal entrées et sorties'!C$8:C$500,C415))</f>
        <v/>
      </c>
      <c r="G415" s="46" t="str">
        <f aca="false">IF(C415="","",D415+E415-F415)</f>
        <v/>
      </c>
    </row>
    <row r="416" customFormat="false" ht="13.8" hidden="false" customHeight="false" outlineLevel="0" collapsed="false">
      <c r="C416" s="44" t="str">
        <f aca="false">IF('Base de donnée articles'!C417="","",'Base de donnée articles'!C417)</f>
        <v/>
      </c>
      <c r="E416" s="44" t="str">
        <f aca="false">IF(B416="","",SUMIFS('Journal entrées et sorties'!D$8:D$400,'Journal entrées et sorties'!C$8:C$400,C416))</f>
        <v/>
      </c>
      <c r="F416" s="44" t="str">
        <f aca="false">IF(C416="","",SUMIFS('Journal entrées et sorties'!E$8:E$500,'Journal entrées et sorties'!C$8:C$500,C416))</f>
        <v/>
      </c>
      <c r="G416" s="46" t="str">
        <f aca="false">IF(C416="","",D416+E416-F416)</f>
        <v/>
      </c>
    </row>
    <row r="417" customFormat="false" ht="13.8" hidden="false" customHeight="false" outlineLevel="0" collapsed="false">
      <c r="C417" s="44" t="str">
        <f aca="false">IF('Base de donnée articles'!C418="","",'Base de donnée articles'!C418)</f>
        <v/>
      </c>
      <c r="E417" s="44" t="str">
        <f aca="false">IF(B417="","",SUMIFS('Journal entrées et sorties'!D$8:D$400,'Journal entrées et sorties'!C$8:C$400,C417))</f>
        <v/>
      </c>
      <c r="F417" s="44" t="str">
        <f aca="false">IF(C417="","",SUMIFS('Journal entrées et sorties'!E$8:E$500,'Journal entrées et sorties'!C$8:C$500,C417))</f>
        <v/>
      </c>
      <c r="G417" s="46" t="str">
        <f aca="false">IF(C417="","",D417+E417-F417)</f>
        <v/>
      </c>
    </row>
    <row r="418" customFormat="false" ht="13.8" hidden="false" customHeight="false" outlineLevel="0" collapsed="false">
      <c r="C418" s="44" t="str">
        <f aca="false">IF('Base de donnée articles'!C419="","",'Base de donnée articles'!C419)</f>
        <v/>
      </c>
      <c r="E418" s="44" t="str">
        <f aca="false">IF(B418="","",SUMIFS('Journal entrées et sorties'!D$8:D$400,'Journal entrées et sorties'!C$8:C$400,C418))</f>
        <v/>
      </c>
      <c r="F418" s="44" t="str">
        <f aca="false">IF(C418="","",SUMIFS('Journal entrées et sorties'!E$8:E$500,'Journal entrées et sorties'!C$8:C$500,C418))</f>
        <v/>
      </c>
      <c r="G418" s="46" t="str">
        <f aca="false">IF(C418="","",D418+E418-F418)</f>
        <v/>
      </c>
    </row>
    <row r="419" customFormat="false" ht="13.8" hidden="false" customHeight="false" outlineLevel="0" collapsed="false">
      <c r="C419" s="44" t="str">
        <f aca="false">IF('Base de donnée articles'!C420="","",'Base de donnée articles'!C420)</f>
        <v/>
      </c>
      <c r="E419" s="44" t="str">
        <f aca="false">IF(B419="","",SUMIFS('Journal entrées et sorties'!D$8:D$400,'Journal entrées et sorties'!C$8:C$400,C419))</f>
        <v/>
      </c>
      <c r="F419" s="44" t="str">
        <f aca="false">IF(C419="","",SUMIFS('Journal entrées et sorties'!E$8:E$500,'Journal entrées et sorties'!C$8:C$500,C419))</f>
        <v/>
      </c>
      <c r="G419" s="46" t="str">
        <f aca="false">IF(C419="","",D419+E419-F419)</f>
        <v/>
      </c>
    </row>
    <row r="420" customFormat="false" ht="13.8" hidden="false" customHeight="false" outlineLevel="0" collapsed="false">
      <c r="C420" s="44" t="str">
        <f aca="false">IF('Base de donnée articles'!C421="","",'Base de donnée articles'!C421)</f>
        <v/>
      </c>
      <c r="E420" s="44" t="str">
        <f aca="false">IF(B420="","",SUMIFS('Journal entrées et sorties'!D$8:D$400,'Journal entrées et sorties'!C$8:C$400,C420))</f>
        <v/>
      </c>
      <c r="F420" s="44" t="str">
        <f aca="false">IF(C420="","",SUMIFS('Journal entrées et sorties'!E$8:E$500,'Journal entrées et sorties'!C$8:C$500,C420))</f>
        <v/>
      </c>
      <c r="G420" s="46" t="str">
        <f aca="false">IF(C420="","",D420+E420-F420)</f>
        <v/>
      </c>
    </row>
    <row r="421" customFormat="false" ht="13.8" hidden="false" customHeight="false" outlineLevel="0" collapsed="false">
      <c r="C421" s="44" t="str">
        <f aca="false">IF('Base de donnée articles'!C422="","",'Base de donnée articles'!C422)</f>
        <v/>
      </c>
      <c r="E421" s="44" t="str">
        <f aca="false">IF(B421="","",SUMIFS('Journal entrées et sorties'!D$8:D$400,'Journal entrées et sorties'!C$8:C$400,C421))</f>
        <v/>
      </c>
      <c r="F421" s="44" t="str">
        <f aca="false">IF(C421="","",SUMIFS('Journal entrées et sorties'!E$8:E$500,'Journal entrées et sorties'!C$8:C$500,C421))</f>
        <v/>
      </c>
      <c r="G421" s="46" t="str">
        <f aca="false">IF(C421="","",D421+E421-F421)</f>
        <v/>
      </c>
    </row>
    <row r="422" customFormat="false" ht="13.8" hidden="false" customHeight="false" outlineLevel="0" collapsed="false">
      <c r="C422" s="44" t="str">
        <f aca="false">IF('Base de donnée articles'!C423="","",'Base de donnée articles'!C423)</f>
        <v/>
      </c>
      <c r="E422" s="44" t="str">
        <f aca="false">IF(B422="","",SUMIFS('Journal entrées et sorties'!D$8:D$400,'Journal entrées et sorties'!C$8:C$400,C422))</f>
        <v/>
      </c>
      <c r="F422" s="44" t="str">
        <f aca="false">IF(C422="","",SUMIFS('Journal entrées et sorties'!E$8:E$500,'Journal entrées et sorties'!C$8:C$500,C422))</f>
        <v/>
      </c>
      <c r="G422" s="46" t="str">
        <f aca="false">IF(C422="","",D422+E422-F422)</f>
        <v/>
      </c>
    </row>
    <row r="423" customFormat="false" ht="13.8" hidden="false" customHeight="false" outlineLevel="0" collapsed="false">
      <c r="C423" s="44" t="str">
        <f aca="false">IF('Base de donnée articles'!C424="","",'Base de donnée articles'!C424)</f>
        <v/>
      </c>
      <c r="E423" s="44" t="str">
        <f aca="false">IF(B423="","",SUMIFS('Journal entrées et sorties'!D$8:D$400,'Journal entrées et sorties'!C$8:C$400,C423))</f>
        <v/>
      </c>
      <c r="F423" s="44" t="str">
        <f aca="false">IF(C423="","",SUMIFS('Journal entrées et sorties'!E$8:E$500,'Journal entrées et sorties'!C$8:C$500,C423))</f>
        <v/>
      </c>
      <c r="G423" s="46" t="str">
        <f aca="false">IF(C423="","",D423+E423-F423)</f>
        <v/>
      </c>
    </row>
    <row r="424" customFormat="false" ht="13.8" hidden="false" customHeight="false" outlineLevel="0" collapsed="false">
      <c r="C424" s="44" t="str">
        <f aca="false">IF('Base de donnée articles'!C425="","",'Base de donnée articles'!C425)</f>
        <v/>
      </c>
      <c r="E424" s="44" t="str">
        <f aca="false">IF(B424="","",SUMIFS('Journal entrées et sorties'!D$8:D$400,'Journal entrées et sorties'!C$8:C$400,C424))</f>
        <v/>
      </c>
      <c r="F424" s="44" t="str">
        <f aca="false">IF(C424="","",SUMIFS('Journal entrées et sorties'!E$8:E$500,'Journal entrées et sorties'!C$8:C$500,C424))</f>
        <v/>
      </c>
      <c r="G424" s="46" t="str">
        <f aca="false">IF(C424="","",D424+E424-F424)</f>
        <v/>
      </c>
    </row>
    <row r="425" customFormat="false" ht="13.8" hidden="false" customHeight="false" outlineLevel="0" collapsed="false">
      <c r="C425" s="44" t="str">
        <f aca="false">IF('Base de donnée articles'!C426="","",'Base de donnée articles'!C426)</f>
        <v/>
      </c>
      <c r="E425" s="44" t="str">
        <f aca="false">IF(B425="","",SUMIFS('Journal entrées et sorties'!D$8:D$400,'Journal entrées et sorties'!C$8:C$400,C425))</f>
        <v/>
      </c>
      <c r="F425" s="44" t="str">
        <f aca="false">IF(C425="","",SUMIFS('Journal entrées et sorties'!E$8:E$500,'Journal entrées et sorties'!C$8:C$500,C425))</f>
        <v/>
      </c>
      <c r="G425" s="46" t="str">
        <f aca="false">IF(C425="","",D425+E425-F425)</f>
        <v/>
      </c>
    </row>
    <row r="426" customFormat="false" ht="13.8" hidden="false" customHeight="false" outlineLevel="0" collapsed="false">
      <c r="C426" s="44" t="str">
        <f aca="false">IF('Base de donnée articles'!C427="","",'Base de donnée articles'!C427)</f>
        <v/>
      </c>
      <c r="E426" s="44" t="str">
        <f aca="false">IF(B426="","",SUMIFS('Journal entrées et sorties'!D$8:D$400,'Journal entrées et sorties'!C$8:C$400,C426))</f>
        <v/>
      </c>
      <c r="F426" s="44" t="str">
        <f aca="false">IF(C426="","",SUMIFS('Journal entrées et sorties'!E$8:E$500,'Journal entrées et sorties'!C$8:C$500,C426))</f>
        <v/>
      </c>
      <c r="G426" s="46" t="str">
        <f aca="false">IF(C426="","",D426+E426-F426)</f>
        <v/>
      </c>
    </row>
    <row r="427" customFormat="false" ht="13.8" hidden="false" customHeight="false" outlineLevel="0" collapsed="false">
      <c r="C427" s="44" t="str">
        <f aca="false">IF('Base de donnée articles'!C428="","",'Base de donnée articles'!C428)</f>
        <v/>
      </c>
      <c r="E427" s="44" t="str">
        <f aca="false">IF(B427="","",SUMIFS('Journal entrées et sorties'!D$8:D$400,'Journal entrées et sorties'!C$8:C$400,C427))</f>
        <v/>
      </c>
      <c r="F427" s="44" t="str">
        <f aca="false">IF(C427="","",SUMIFS('Journal entrées et sorties'!E$8:E$500,'Journal entrées et sorties'!C$8:C$500,C427))</f>
        <v/>
      </c>
      <c r="G427" s="46" t="str">
        <f aca="false">IF(C427="","",D427+E427-F427)</f>
        <v/>
      </c>
    </row>
    <row r="428" customFormat="false" ht="13.8" hidden="false" customHeight="false" outlineLevel="0" collapsed="false">
      <c r="C428" s="44" t="str">
        <f aca="false">IF('Base de donnée articles'!C429="","",'Base de donnée articles'!C429)</f>
        <v/>
      </c>
      <c r="E428" s="44" t="str">
        <f aca="false">IF(B428="","",SUMIFS('Journal entrées et sorties'!D$8:D$400,'Journal entrées et sorties'!C$8:C$400,C428))</f>
        <v/>
      </c>
      <c r="F428" s="44" t="str">
        <f aca="false">IF(C428="","",SUMIFS('Journal entrées et sorties'!E$8:E$500,'Journal entrées et sorties'!C$8:C$500,C428))</f>
        <v/>
      </c>
      <c r="G428" s="46" t="str">
        <f aca="false">IF(C428="","",D428+E428-F428)</f>
        <v/>
      </c>
    </row>
    <row r="429" customFormat="false" ht="13.8" hidden="false" customHeight="false" outlineLevel="0" collapsed="false">
      <c r="C429" s="44" t="str">
        <f aca="false">IF('Base de donnée articles'!C430="","",'Base de donnée articles'!C430)</f>
        <v/>
      </c>
      <c r="E429" s="44" t="str">
        <f aca="false">IF(B429="","",SUMIFS('Journal entrées et sorties'!D$8:D$400,'Journal entrées et sorties'!C$8:C$400,C429))</f>
        <v/>
      </c>
      <c r="F429" s="44" t="str">
        <f aca="false">IF(C429="","",SUMIFS('Journal entrées et sorties'!E$8:E$500,'Journal entrées et sorties'!C$8:C$500,C429))</f>
        <v/>
      </c>
      <c r="G429" s="46" t="str">
        <f aca="false">IF(C429="","",D429+E429-F429)</f>
        <v/>
      </c>
    </row>
    <row r="430" customFormat="false" ht="13.8" hidden="false" customHeight="false" outlineLevel="0" collapsed="false">
      <c r="C430" s="44" t="str">
        <f aca="false">IF('Base de donnée articles'!C431="","",'Base de donnée articles'!C431)</f>
        <v/>
      </c>
      <c r="E430" s="44" t="str">
        <f aca="false">IF(B430="","",SUMIFS('Journal entrées et sorties'!D$8:D$400,'Journal entrées et sorties'!C$8:C$400,C430))</f>
        <v/>
      </c>
      <c r="F430" s="44" t="str">
        <f aca="false">IF(C430="","",SUMIFS('Journal entrées et sorties'!E$8:E$500,'Journal entrées et sorties'!C$8:C$500,C430))</f>
        <v/>
      </c>
      <c r="G430" s="46" t="str">
        <f aca="false">IF(C430="","",D430+E430-F430)</f>
        <v/>
      </c>
    </row>
    <row r="431" customFormat="false" ht="13.8" hidden="false" customHeight="false" outlineLevel="0" collapsed="false">
      <c r="C431" s="44" t="str">
        <f aca="false">IF('Base de donnée articles'!C432="","",'Base de donnée articles'!C432)</f>
        <v/>
      </c>
      <c r="E431" s="44" t="str">
        <f aca="false">IF(B431="","",SUMIFS('Journal entrées et sorties'!D$8:D$400,'Journal entrées et sorties'!C$8:C$400,C431))</f>
        <v/>
      </c>
      <c r="F431" s="44" t="str">
        <f aca="false">IF(C431="","",SUMIFS('Journal entrées et sorties'!E$8:E$500,'Journal entrées et sorties'!C$8:C$500,C431))</f>
        <v/>
      </c>
      <c r="G431" s="46" t="str">
        <f aca="false">IF(C431="","",D431+E431-F431)</f>
        <v/>
      </c>
    </row>
    <row r="432" customFormat="false" ht="13.8" hidden="false" customHeight="false" outlineLevel="0" collapsed="false">
      <c r="C432" s="44" t="str">
        <f aca="false">IF('Base de donnée articles'!C433="","",'Base de donnée articles'!C433)</f>
        <v/>
      </c>
      <c r="E432" s="44" t="str">
        <f aca="false">IF(B432="","",SUMIFS('Journal entrées et sorties'!D$8:D$400,'Journal entrées et sorties'!C$8:C$400,C432))</f>
        <v/>
      </c>
      <c r="F432" s="44" t="str">
        <f aca="false">IF(C432="","",SUMIFS('Journal entrées et sorties'!E$8:E$500,'Journal entrées et sorties'!C$8:C$500,C432))</f>
        <v/>
      </c>
      <c r="G432" s="46" t="str">
        <f aca="false">IF(C432="","",D432+E432-F432)</f>
        <v/>
      </c>
    </row>
    <row r="433" customFormat="false" ht="13.8" hidden="false" customHeight="false" outlineLevel="0" collapsed="false">
      <c r="C433" s="44" t="str">
        <f aca="false">IF('Base de donnée articles'!C434="","",'Base de donnée articles'!C434)</f>
        <v/>
      </c>
      <c r="E433" s="44" t="str">
        <f aca="false">IF(B433="","",SUMIFS('Journal entrées et sorties'!D$8:D$400,'Journal entrées et sorties'!C$8:C$400,C433))</f>
        <v/>
      </c>
      <c r="F433" s="44" t="str">
        <f aca="false">IF(C433="","",SUMIFS('Journal entrées et sorties'!E$8:E$500,'Journal entrées et sorties'!C$8:C$500,C433))</f>
        <v/>
      </c>
      <c r="G433" s="46" t="str">
        <f aca="false">IF(C433="","",D433+E433-F433)</f>
        <v/>
      </c>
    </row>
    <row r="434" customFormat="false" ht="13.8" hidden="false" customHeight="false" outlineLevel="0" collapsed="false">
      <c r="C434" s="44" t="str">
        <f aca="false">IF('Base de donnée articles'!C435="","",'Base de donnée articles'!C435)</f>
        <v/>
      </c>
      <c r="E434" s="44" t="str">
        <f aca="false">IF(B434="","",SUMIFS('Journal entrées et sorties'!D$8:D$400,'Journal entrées et sorties'!C$8:C$400,C434))</f>
        <v/>
      </c>
      <c r="F434" s="44" t="str">
        <f aca="false">IF(C434="","",SUMIFS('Journal entrées et sorties'!E$8:E$500,'Journal entrées et sorties'!C$8:C$500,C434))</f>
        <v/>
      </c>
      <c r="G434" s="46" t="str">
        <f aca="false">IF(C434="","",D434+E434-F434)</f>
        <v/>
      </c>
    </row>
    <row r="435" customFormat="false" ht="13.8" hidden="false" customHeight="false" outlineLevel="0" collapsed="false">
      <c r="C435" s="44" t="str">
        <f aca="false">IF('Base de donnée articles'!C436="","",'Base de donnée articles'!C436)</f>
        <v/>
      </c>
      <c r="E435" s="44" t="str">
        <f aca="false">IF(B435="","",SUMIFS('Journal entrées et sorties'!D$8:D$400,'Journal entrées et sorties'!C$8:C$400,C435))</f>
        <v/>
      </c>
      <c r="F435" s="44" t="str">
        <f aca="false">IF(C435="","",SUMIFS('Journal entrées et sorties'!E$8:E$500,'Journal entrées et sorties'!C$8:C$500,C435))</f>
        <v/>
      </c>
      <c r="G435" s="46" t="str">
        <f aca="false">IF(C435="","",D435+E435-F435)</f>
        <v/>
      </c>
    </row>
    <row r="436" customFormat="false" ht="13.8" hidden="false" customHeight="false" outlineLevel="0" collapsed="false">
      <c r="C436" s="44" t="str">
        <f aca="false">IF('Base de donnée articles'!C437="","",'Base de donnée articles'!C437)</f>
        <v/>
      </c>
      <c r="E436" s="44" t="str">
        <f aca="false">IF(B436="","",SUMIFS('Journal entrées et sorties'!D$8:D$400,'Journal entrées et sorties'!C$8:C$400,C436))</f>
        <v/>
      </c>
      <c r="F436" s="44" t="str">
        <f aca="false">IF(C436="","",SUMIFS('Journal entrées et sorties'!E$8:E$500,'Journal entrées et sorties'!C$8:C$500,C436))</f>
        <v/>
      </c>
      <c r="G436" s="46" t="str">
        <f aca="false">IF(C436="","",D436+E436-F436)</f>
        <v/>
      </c>
    </row>
    <row r="437" customFormat="false" ht="13.8" hidden="false" customHeight="false" outlineLevel="0" collapsed="false">
      <c r="C437" s="44" t="str">
        <f aca="false">IF('Base de donnée articles'!C438="","",'Base de donnée articles'!C438)</f>
        <v/>
      </c>
      <c r="E437" s="44" t="str">
        <f aca="false">IF(B437="","",SUMIFS('Journal entrées et sorties'!D$8:D$400,'Journal entrées et sorties'!C$8:C$400,C437))</f>
        <v/>
      </c>
      <c r="F437" s="44" t="str">
        <f aca="false">IF(C437="","",SUMIFS('Journal entrées et sorties'!E$8:E$500,'Journal entrées et sorties'!C$8:C$500,C437))</f>
        <v/>
      </c>
      <c r="G437" s="46" t="str">
        <f aca="false">IF(C437="","",D437+E437-F437)</f>
        <v/>
      </c>
    </row>
    <row r="438" customFormat="false" ht="13.8" hidden="false" customHeight="false" outlineLevel="0" collapsed="false">
      <c r="C438" s="44" t="str">
        <f aca="false">IF('Base de donnée articles'!C439="","",'Base de donnée articles'!C439)</f>
        <v/>
      </c>
      <c r="E438" s="44" t="str">
        <f aca="false">IF(B438="","",SUMIFS('Journal entrées et sorties'!D$8:D$400,'Journal entrées et sorties'!C$8:C$400,C438))</f>
        <v/>
      </c>
      <c r="F438" s="44" t="str">
        <f aca="false">IF(C438="","",SUMIFS('Journal entrées et sorties'!E$8:E$500,'Journal entrées et sorties'!C$8:C$500,C438))</f>
        <v/>
      </c>
      <c r="G438" s="46" t="str">
        <f aca="false">IF(C438="","",D438+E438-F438)</f>
        <v/>
      </c>
    </row>
    <row r="439" customFormat="false" ht="13.8" hidden="false" customHeight="false" outlineLevel="0" collapsed="false">
      <c r="C439" s="44" t="str">
        <f aca="false">IF('Base de donnée articles'!C440="","",'Base de donnée articles'!C440)</f>
        <v/>
      </c>
      <c r="E439" s="44" t="str">
        <f aca="false">IF(B439="","",SUMIFS('Journal entrées et sorties'!D$8:D$400,'Journal entrées et sorties'!C$8:C$400,C439))</f>
        <v/>
      </c>
      <c r="F439" s="44" t="str">
        <f aca="false">IF(C439="","",SUMIFS('Journal entrées et sorties'!E$8:E$500,'Journal entrées et sorties'!C$8:C$500,C439))</f>
        <v/>
      </c>
      <c r="G439" s="46" t="str">
        <f aca="false">IF(C439="","",D439+E439-F439)</f>
        <v/>
      </c>
    </row>
    <row r="440" customFormat="false" ht="13.8" hidden="false" customHeight="false" outlineLevel="0" collapsed="false">
      <c r="C440" s="44" t="str">
        <f aca="false">IF('Base de donnée articles'!C441="","",'Base de donnée articles'!C441)</f>
        <v/>
      </c>
      <c r="E440" s="44" t="str">
        <f aca="false">IF(B440="","",SUMIFS('Journal entrées et sorties'!D$8:D$400,'Journal entrées et sorties'!C$8:C$400,C440))</f>
        <v/>
      </c>
      <c r="F440" s="44" t="str">
        <f aca="false">IF(C440="","",SUMIFS('Journal entrées et sorties'!E$8:E$500,'Journal entrées et sorties'!C$8:C$500,C440))</f>
        <v/>
      </c>
      <c r="G440" s="46" t="str">
        <f aca="false">IF(C440="","",D440+E440-F440)</f>
        <v/>
      </c>
    </row>
    <row r="441" customFormat="false" ht="13.8" hidden="false" customHeight="false" outlineLevel="0" collapsed="false">
      <c r="C441" s="44" t="str">
        <f aca="false">IF('Base de donnée articles'!C442="","",'Base de donnée articles'!C442)</f>
        <v/>
      </c>
      <c r="E441" s="44" t="str">
        <f aca="false">IF(B441="","",SUMIFS('Journal entrées et sorties'!D$8:D$400,'Journal entrées et sorties'!C$8:C$400,C441))</f>
        <v/>
      </c>
      <c r="F441" s="44" t="str">
        <f aca="false">IF(C441="","",SUMIFS('Journal entrées et sorties'!E$8:E$500,'Journal entrées et sorties'!C$8:C$500,C441))</f>
        <v/>
      </c>
      <c r="G441" s="46" t="str">
        <f aca="false">IF(C441="","",D441+E441-F441)</f>
        <v/>
      </c>
    </row>
    <row r="442" customFormat="false" ht="13.8" hidden="false" customHeight="false" outlineLevel="0" collapsed="false">
      <c r="C442" s="44" t="str">
        <f aca="false">IF('Base de donnée articles'!C443="","",'Base de donnée articles'!C443)</f>
        <v/>
      </c>
      <c r="E442" s="44" t="str">
        <f aca="false">IF(B442="","",SUMIFS('Journal entrées et sorties'!D$8:D$400,'Journal entrées et sorties'!C$8:C$400,C442))</f>
        <v/>
      </c>
      <c r="F442" s="44" t="str">
        <f aca="false">IF(C442="","",SUMIFS('Journal entrées et sorties'!E$8:E$500,'Journal entrées et sorties'!C$8:C$500,C442))</f>
        <v/>
      </c>
      <c r="G442" s="46" t="str">
        <f aca="false">IF(C442="","",D442+E442-F442)</f>
        <v/>
      </c>
    </row>
    <row r="443" customFormat="false" ht="13.8" hidden="false" customHeight="false" outlineLevel="0" collapsed="false">
      <c r="C443" s="44" t="str">
        <f aca="false">IF('Base de donnée articles'!C444="","",'Base de donnée articles'!C444)</f>
        <v/>
      </c>
      <c r="E443" s="44" t="str">
        <f aca="false">IF(B443="","",SUMIFS('Journal entrées et sorties'!D$8:D$400,'Journal entrées et sorties'!C$8:C$400,C443))</f>
        <v/>
      </c>
      <c r="F443" s="44" t="str">
        <f aca="false">IF(C443="","",SUMIFS('Journal entrées et sorties'!E$8:E$500,'Journal entrées et sorties'!C$8:C$500,C443))</f>
        <v/>
      </c>
      <c r="G443" s="46" t="str">
        <f aca="false">IF(C443="","",D443+E443-F443)</f>
        <v/>
      </c>
    </row>
    <row r="444" customFormat="false" ht="13.8" hidden="false" customHeight="false" outlineLevel="0" collapsed="false">
      <c r="C444" s="44" t="str">
        <f aca="false">IF('Base de donnée articles'!C445="","",'Base de donnée articles'!C445)</f>
        <v/>
      </c>
      <c r="E444" s="44" t="str">
        <f aca="false">IF(B444="","",SUMIFS('Journal entrées et sorties'!D$8:D$400,'Journal entrées et sorties'!C$8:C$400,C444))</f>
        <v/>
      </c>
      <c r="F444" s="44" t="str">
        <f aca="false">IF(C444="","",SUMIFS('Journal entrées et sorties'!E$8:E$500,'Journal entrées et sorties'!C$8:C$500,C444))</f>
        <v/>
      </c>
      <c r="G444" s="46" t="str">
        <f aca="false">IF(C444="","",D444+E444-F444)</f>
        <v/>
      </c>
    </row>
    <row r="445" customFormat="false" ht="13.8" hidden="false" customHeight="false" outlineLevel="0" collapsed="false">
      <c r="C445" s="44" t="str">
        <f aca="false">IF('Base de donnée articles'!C446="","",'Base de donnée articles'!C446)</f>
        <v/>
      </c>
      <c r="E445" s="44" t="str">
        <f aca="false">IF(B445="","",SUMIFS('Journal entrées et sorties'!D$8:D$400,'Journal entrées et sorties'!C$8:C$400,C445))</f>
        <v/>
      </c>
      <c r="F445" s="44" t="str">
        <f aca="false">IF(C445="","",SUMIFS('Journal entrées et sorties'!E$8:E$500,'Journal entrées et sorties'!C$8:C$500,C445))</f>
        <v/>
      </c>
      <c r="G445" s="46" t="str">
        <f aca="false">IF(C445="","",D445+E445-F445)</f>
        <v/>
      </c>
    </row>
    <row r="446" customFormat="false" ht="13.8" hidden="false" customHeight="false" outlineLevel="0" collapsed="false">
      <c r="C446" s="44" t="str">
        <f aca="false">IF('Base de donnée articles'!C447="","",'Base de donnée articles'!C447)</f>
        <v/>
      </c>
      <c r="E446" s="44" t="str">
        <f aca="false">IF(B446="","",SUMIFS('Journal entrées et sorties'!D$8:D$400,'Journal entrées et sorties'!C$8:C$400,C446))</f>
        <v/>
      </c>
      <c r="F446" s="44" t="str">
        <f aca="false">IF(C446="","",SUMIFS('Journal entrées et sorties'!E$8:E$500,'Journal entrées et sorties'!C$8:C$500,C446))</f>
        <v/>
      </c>
      <c r="G446" s="46" t="str">
        <f aca="false">IF(C446="","",D446+E446-F446)</f>
        <v/>
      </c>
    </row>
    <row r="447" customFormat="false" ht="13.8" hidden="false" customHeight="false" outlineLevel="0" collapsed="false">
      <c r="C447" s="44" t="str">
        <f aca="false">IF('Base de donnée articles'!C448="","",'Base de donnée articles'!C448)</f>
        <v/>
      </c>
      <c r="E447" s="44" t="str">
        <f aca="false">IF(B447="","",SUMIFS('Journal entrées et sorties'!D$8:D$400,'Journal entrées et sorties'!C$8:C$400,C447))</f>
        <v/>
      </c>
      <c r="F447" s="44" t="str">
        <f aca="false">IF(C447="","",SUMIFS('Journal entrées et sorties'!E$8:E$500,'Journal entrées et sorties'!C$8:C$500,C447))</f>
        <v/>
      </c>
      <c r="G447" s="46" t="str">
        <f aca="false">IF(C447="","",D447+E447-F447)</f>
        <v/>
      </c>
    </row>
    <row r="448" customFormat="false" ht="13.8" hidden="false" customHeight="false" outlineLevel="0" collapsed="false">
      <c r="C448" s="44" t="str">
        <f aca="false">IF('Base de donnée articles'!C449="","",'Base de donnée articles'!C449)</f>
        <v/>
      </c>
      <c r="E448" s="44" t="str">
        <f aca="false">IF(B448="","",SUMIFS('Journal entrées et sorties'!D$8:D$400,'Journal entrées et sorties'!C$8:C$400,C448))</f>
        <v/>
      </c>
      <c r="F448" s="44" t="str">
        <f aca="false">IF(C448="","",SUMIFS('Journal entrées et sorties'!E$8:E$500,'Journal entrées et sorties'!C$8:C$500,C448))</f>
        <v/>
      </c>
      <c r="G448" s="46" t="str">
        <f aca="false">IF(C448="","",D448+E448-F448)</f>
        <v/>
      </c>
    </row>
    <row r="449" customFormat="false" ht="13.8" hidden="false" customHeight="false" outlineLevel="0" collapsed="false">
      <c r="C449" s="44" t="str">
        <f aca="false">IF('Base de donnée articles'!C450="","",'Base de donnée articles'!C450)</f>
        <v/>
      </c>
      <c r="E449" s="44" t="str">
        <f aca="false">IF(B449="","",SUMIFS('Journal entrées et sorties'!D$8:D$400,'Journal entrées et sorties'!C$8:C$400,C449))</f>
        <v/>
      </c>
      <c r="F449" s="44" t="str">
        <f aca="false">IF(C449="","",SUMIFS('Journal entrées et sorties'!E$8:E$500,'Journal entrées et sorties'!C$8:C$500,C449))</f>
        <v/>
      </c>
      <c r="G449" s="46" t="str">
        <f aca="false">IF(C449="","",D449+E449-F449)</f>
        <v/>
      </c>
    </row>
    <row r="450" customFormat="false" ht="13.8" hidden="false" customHeight="false" outlineLevel="0" collapsed="false">
      <c r="C450" s="44" t="str">
        <f aca="false">IF('Base de donnée articles'!C451="","",'Base de donnée articles'!C451)</f>
        <v/>
      </c>
      <c r="E450" s="44" t="str">
        <f aca="false">IF(B450="","",SUMIFS('Journal entrées et sorties'!D$8:D$400,'Journal entrées et sorties'!C$8:C$400,C450))</f>
        <v/>
      </c>
      <c r="F450" s="44" t="str">
        <f aca="false">IF(C450="","",SUMIFS('Journal entrées et sorties'!E$8:E$500,'Journal entrées et sorties'!C$8:C$500,C450))</f>
        <v/>
      </c>
      <c r="G450" s="46" t="str">
        <f aca="false">IF(C450="","",D450+E450-F450)</f>
        <v/>
      </c>
    </row>
    <row r="451" customFormat="false" ht="13.8" hidden="false" customHeight="false" outlineLevel="0" collapsed="false">
      <c r="C451" s="44" t="str">
        <f aca="false">IF('Base de donnée articles'!C452="","",'Base de donnée articles'!C452)</f>
        <v/>
      </c>
      <c r="E451" s="44" t="str">
        <f aca="false">IF(B451="","",SUMIFS('Journal entrées et sorties'!D$8:D$400,'Journal entrées et sorties'!C$8:C$400,C451))</f>
        <v/>
      </c>
      <c r="F451" s="44" t="str">
        <f aca="false">IF(C451="","",SUMIFS('Journal entrées et sorties'!E$8:E$500,'Journal entrées et sorties'!C$8:C$500,C451))</f>
        <v/>
      </c>
      <c r="G451" s="46" t="str">
        <f aca="false">IF(C451="","",D451+E451-F451)</f>
        <v/>
      </c>
    </row>
    <row r="452" customFormat="false" ht="13.8" hidden="false" customHeight="false" outlineLevel="0" collapsed="false">
      <c r="C452" s="44" t="str">
        <f aca="false">IF('Base de donnée articles'!C453="","",'Base de donnée articles'!C453)</f>
        <v/>
      </c>
      <c r="E452" s="44" t="str">
        <f aca="false">IF(B452="","",SUMIFS('Journal entrées et sorties'!D$8:D$400,'Journal entrées et sorties'!C$8:C$400,C452))</f>
        <v/>
      </c>
      <c r="F452" s="44" t="str">
        <f aca="false">IF(C452="","",SUMIFS('Journal entrées et sorties'!E$8:E$500,'Journal entrées et sorties'!C$8:C$500,C452))</f>
        <v/>
      </c>
      <c r="G452" s="46" t="str">
        <f aca="false">IF(C452="","",D452+E452-F452)</f>
        <v/>
      </c>
    </row>
    <row r="453" customFormat="false" ht="13.8" hidden="false" customHeight="false" outlineLevel="0" collapsed="false">
      <c r="C453" s="44" t="str">
        <f aca="false">IF('Base de donnée articles'!C454="","",'Base de donnée articles'!C454)</f>
        <v/>
      </c>
      <c r="E453" s="44" t="str">
        <f aca="false">IF(B453="","",SUMIFS('Journal entrées et sorties'!D$8:D$400,'Journal entrées et sorties'!C$8:C$400,C453))</f>
        <v/>
      </c>
      <c r="F453" s="44" t="str">
        <f aca="false">IF(C453="","",SUMIFS('Journal entrées et sorties'!E$8:E$500,'Journal entrées et sorties'!C$8:C$500,C453))</f>
        <v/>
      </c>
      <c r="G453" s="46" t="str">
        <f aca="false">IF(C453="","",D453+E453-F453)</f>
        <v/>
      </c>
    </row>
    <row r="454" customFormat="false" ht="13.8" hidden="false" customHeight="false" outlineLevel="0" collapsed="false">
      <c r="C454" s="44" t="str">
        <f aca="false">IF('Base de donnée articles'!C455="","",'Base de donnée articles'!C455)</f>
        <v/>
      </c>
      <c r="E454" s="44" t="str">
        <f aca="false">IF(B454="","",SUMIFS('Journal entrées et sorties'!D$8:D$400,'Journal entrées et sorties'!C$8:C$400,C454))</f>
        <v/>
      </c>
      <c r="F454" s="44" t="str">
        <f aca="false">IF(C454="","",SUMIFS('Journal entrées et sorties'!E$8:E$500,'Journal entrées et sorties'!C$8:C$500,C454))</f>
        <v/>
      </c>
      <c r="G454" s="46" t="str">
        <f aca="false">IF(C454="","",D454+E454-F454)</f>
        <v/>
      </c>
    </row>
    <row r="455" customFormat="false" ht="13.8" hidden="false" customHeight="false" outlineLevel="0" collapsed="false">
      <c r="C455" s="44" t="str">
        <f aca="false">IF('Base de donnée articles'!C456="","",'Base de donnée articles'!C456)</f>
        <v/>
      </c>
      <c r="E455" s="44" t="str">
        <f aca="false">IF(B455="","",SUMIFS('Journal entrées et sorties'!D$8:D$400,'Journal entrées et sorties'!C$8:C$400,C455))</f>
        <v/>
      </c>
      <c r="F455" s="44" t="str">
        <f aca="false">IF(C455="","",SUMIFS('Journal entrées et sorties'!E$8:E$500,'Journal entrées et sorties'!C$8:C$500,C455))</f>
        <v/>
      </c>
      <c r="G455" s="46" t="str">
        <f aca="false">IF(C455="","",D455+E455-F455)</f>
        <v/>
      </c>
    </row>
    <row r="456" customFormat="false" ht="13.8" hidden="false" customHeight="false" outlineLevel="0" collapsed="false">
      <c r="C456" s="44" t="str">
        <f aca="false">IF('Base de donnée articles'!C457="","",'Base de donnée articles'!C457)</f>
        <v/>
      </c>
      <c r="E456" s="44" t="str">
        <f aca="false">IF(B456="","",SUMIFS('Journal entrées et sorties'!D$8:D$400,'Journal entrées et sorties'!C$8:C$400,C456))</f>
        <v/>
      </c>
      <c r="F456" s="44" t="str">
        <f aca="false">IF(C456="","",SUMIFS('Journal entrées et sorties'!E$8:E$500,'Journal entrées et sorties'!C$8:C$500,C456))</f>
        <v/>
      </c>
      <c r="G456" s="46" t="str">
        <f aca="false">IF(C456="","",D456+E456-F456)</f>
        <v/>
      </c>
    </row>
    <row r="457" customFormat="false" ht="13.8" hidden="false" customHeight="false" outlineLevel="0" collapsed="false">
      <c r="C457" s="44" t="str">
        <f aca="false">IF('Base de donnée articles'!C458="","",'Base de donnée articles'!C458)</f>
        <v/>
      </c>
      <c r="E457" s="44" t="str">
        <f aca="false">IF(B457="","",SUMIFS('Journal entrées et sorties'!D$8:D$400,'Journal entrées et sorties'!C$8:C$400,C457))</f>
        <v/>
      </c>
      <c r="F457" s="44" t="str">
        <f aca="false">IF(C457="","",SUMIFS('Journal entrées et sorties'!E$8:E$500,'Journal entrées et sorties'!C$8:C$500,C457))</f>
        <v/>
      </c>
      <c r="G457" s="46" t="str">
        <f aca="false">IF(C457="","",D457+E457-F457)</f>
        <v/>
      </c>
    </row>
    <row r="458" customFormat="false" ht="13.8" hidden="false" customHeight="false" outlineLevel="0" collapsed="false">
      <c r="C458" s="44" t="str">
        <f aca="false">IF('Base de donnée articles'!C459="","",'Base de donnée articles'!C459)</f>
        <v/>
      </c>
      <c r="E458" s="44" t="str">
        <f aca="false">IF(B458="","",SUMIFS('Journal entrées et sorties'!D$8:D$400,'Journal entrées et sorties'!C$8:C$400,C458))</f>
        <v/>
      </c>
      <c r="F458" s="44" t="str">
        <f aca="false">IF(C458="","",SUMIFS('Journal entrées et sorties'!E$8:E$500,'Journal entrées et sorties'!C$8:C$500,C458))</f>
        <v/>
      </c>
      <c r="G458" s="46" t="str">
        <f aca="false">IF(C458="","",D458+E458-F458)</f>
        <v/>
      </c>
    </row>
    <row r="459" customFormat="false" ht="13.8" hidden="false" customHeight="false" outlineLevel="0" collapsed="false">
      <c r="C459" s="44" t="str">
        <f aca="false">IF('Base de donnée articles'!C460="","",'Base de donnée articles'!C460)</f>
        <v/>
      </c>
      <c r="E459" s="44" t="str">
        <f aca="false">IF(B459="","",SUMIFS('Journal entrées et sorties'!D$8:D$400,'Journal entrées et sorties'!C$8:C$400,C459))</f>
        <v/>
      </c>
      <c r="F459" s="44" t="str">
        <f aca="false">IF(C459="","",SUMIFS('Journal entrées et sorties'!E$8:E$500,'Journal entrées et sorties'!C$8:C$500,C459))</f>
        <v/>
      </c>
      <c r="G459" s="46" t="str">
        <f aca="false">IF(C459="","",D459+E459-F459)</f>
        <v/>
      </c>
    </row>
    <row r="460" customFormat="false" ht="13.8" hidden="false" customHeight="false" outlineLevel="0" collapsed="false">
      <c r="C460" s="44" t="str">
        <f aca="false">IF('Base de donnée articles'!C461="","",'Base de donnée articles'!C461)</f>
        <v/>
      </c>
      <c r="E460" s="44" t="str">
        <f aca="false">IF(B460="","",SUMIFS('Journal entrées et sorties'!D$8:D$400,'Journal entrées et sorties'!C$8:C$400,C460))</f>
        <v/>
      </c>
      <c r="F460" s="44" t="str">
        <f aca="false">IF(C460="","",SUMIFS('Journal entrées et sorties'!E$8:E$500,'Journal entrées et sorties'!C$8:C$500,C460))</f>
        <v/>
      </c>
      <c r="G460" s="46" t="str">
        <f aca="false">IF(C460="","",D460+E460-F460)</f>
        <v/>
      </c>
    </row>
    <row r="461" customFormat="false" ht="13.8" hidden="false" customHeight="false" outlineLevel="0" collapsed="false">
      <c r="C461" s="44" t="str">
        <f aca="false">IF('Base de donnée articles'!C462="","",'Base de donnée articles'!C462)</f>
        <v/>
      </c>
      <c r="E461" s="44" t="str">
        <f aca="false">IF(B461="","",SUMIFS('Journal entrées et sorties'!D$8:D$400,'Journal entrées et sorties'!C$8:C$400,C461))</f>
        <v/>
      </c>
      <c r="F461" s="44" t="str">
        <f aca="false">IF(C461="","",SUMIFS('Journal entrées et sorties'!E$8:E$500,'Journal entrées et sorties'!C$8:C$500,C461))</f>
        <v/>
      </c>
    </row>
    <row r="462" customFormat="false" ht="13.8" hidden="false" customHeight="false" outlineLevel="0" collapsed="false">
      <c r="C462" s="44" t="str">
        <f aca="false">IF('Base de donnée articles'!C463="","",'Base de donnée articles'!C463)</f>
        <v/>
      </c>
      <c r="E462" s="44" t="str">
        <f aca="false">IF(B462="","",SUMIFS('Journal entrées et sorties'!D$8:D$400,'Journal entrées et sorties'!C$8:C$400,C462))</f>
        <v/>
      </c>
      <c r="F462" s="44" t="str">
        <f aca="false">IF(C462="","",SUMIFS('Journal entrées et sorties'!E$8:E$500,'Journal entrées et sorties'!C$8:C$500,C462))</f>
        <v/>
      </c>
    </row>
    <row r="463" customFormat="false" ht="13.8" hidden="false" customHeight="false" outlineLevel="0" collapsed="false">
      <c r="C463" s="44" t="str">
        <f aca="false">IF('Base de donnée articles'!C464="","",'Base de donnée articles'!C464)</f>
        <v/>
      </c>
      <c r="E463" s="44" t="str">
        <f aca="false">IF(B463="","",SUMIFS('Journal entrées et sorties'!D$8:D$400,'Journal entrées et sorties'!C$8:C$400,C463))</f>
        <v/>
      </c>
      <c r="F463" s="44" t="str">
        <f aca="false">IF(C463="","",SUMIFS('Journal entrées et sorties'!E$8:E$500,'Journal entrées et sorties'!C$8:C$500,C463))</f>
        <v/>
      </c>
    </row>
    <row r="464" customFormat="false" ht="13.8" hidden="false" customHeight="false" outlineLevel="0" collapsed="false">
      <c r="C464" s="44" t="str">
        <f aca="false">IF('Base de donnée articles'!C465="","",'Base de donnée articles'!C465)</f>
        <v/>
      </c>
      <c r="E464" s="44" t="str">
        <f aca="false">IF(B464="","",SUMIFS('Journal entrées et sorties'!D$8:D$400,'Journal entrées et sorties'!C$8:C$400,C464))</f>
        <v/>
      </c>
      <c r="F464" s="44" t="str">
        <f aca="false">IF(C464="","",SUMIFS('Journal entrées et sorties'!E$8:E$500,'Journal entrées et sorties'!C$8:C$500,C464))</f>
        <v/>
      </c>
    </row>
    <row r="465" customFormat="false" ht="13.8" hidden="false" customHeight="false" outlineLevel="0" collapsed="false">
      <c r="E465" s="44" t="str">
        <f aca="false">IF(B465="","",SUMIFS('Journal entrées et sorties'!D$8:D$400,'Journal entrées et sorties'!C$8:C$400,C465))</f>
        <v/>
      </c>
      <c r="F465" s="44" t="str">
        <f aca="false">IF(C465="","",SUMIFS('Journal entrées et sorties'!E$8:E$500,'Journal entrées et sorties'!C$8:C$500,C465))</f>
        <v/>
      </c>
    </row>
    <row r="466" customFormat="false" ht="13.8" hidden="false" customHeight="false" outlineLevel="0" collapsed="false">
      <c r="E466" s="44" t="str">
        <f aca="false">IF(B466="","",SUMIFS('Journal entrées et sorties'!D$8:D$400,'Journal entrées et sorties'!C$8:C$400,C466))</f>
        <v/>
      </c>
    </row>
    <row r="467" customFormat="false" ht="13.8" hidden="false" customHeight="false" outlineLevel="0" collapsed="false">
      <c r="E467" s="44" t="str">
        <f aca="false">IF(B467="","",SUMIFS('Journal entrées et sorties'!D$8:D$400,'Journal entrées et sorties'!C$8:C$400,C467))</f>
        <v/>
      </c>
    </row>
    <row r="468" customFormat="false" ht="13.8" hidden="false" customHeight="false" outlineLevel="0" collapsed="false">
      <c r="E468" s="44" t="str">
        <f aca="false">IF(B468="","",SUMIFS('Journal entrées et sorties'!D$8:D$400,'Journal entrées et sorties'!C$8:C$400,C468))</f>
        <v/>
      </c>
    </row>
    <row r="1048576" customFormat="false" ht="12.8" hidden="false" customHeight="false" outlineLevel="0" collapsed="false"/>
  </sheetData>
  <mergeCells count="4">
    <mergeCell ref="B3:G3"/>
    <mergeCell ref="J14:M14"/>
    <mergeCell ref="J17:L17"/>
    <mergeCell ref="J18:L18"/>
  </mergeCells>
  <conditionalFormatting sqref="E7:G7 B7:D13 E8:E468 F16:G27 B14:B198 C14:C464 D14:D37 F8:F465 G28:G460 G8:G15">
    <cfRule type="expression" priority="2" aboveAverage="0" equalAverage="0" bottom="0" percent="0" rank="0" text="" dxfId="1">
      <formula>LEN(TRIM(B7))&gt;0</formula>
    </cfRule>
  </conditionalFormatting>
  <hyperlinks>
    <hyperlink ref="J8" location="'Journal entrées et sorties'!A1" display="&gt; Ajouter des entrées ou des sorties"/>
    <hyperlink ref="J9" location="'Base de donnée articles'!A1" display="&gt; Accéder à la base de données article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M20"/>
  <sheetViews>
    <sheetView showFormulas="false" showGridLines="true" showRowColHeaders="true" showZeros="true" rightToLeft="false" tabSelected="false" showOutlineSymbols="true" defaultGridColor="true" view="normal" topLeftCell="A1" colorId="64" zoomScale="91" zoomScaleNormal="91" zoomScalePageLayoutView="100" workbookViewId="0">
      <selection pane="topLeft" activeCell="B14" activeCellId="0" sqref="B14"/>
    </sheetView>
  </sheetViews>
  <sheetFormatPr defaultColWidth="11.43359375" defaultRowHeight="17.35" zeroHeight="false" outlineLevelRow="0" outlineLevelCol="0"/>
  <cols>
    <col collapsed="false" customWidth="false" hidden="false" outlineLevel="0" max="1" min="1" style="47" width="11.42"/>
    <col collapsed="false" customWidth="true" hidden="false" outlineLevel="0" max="2" min="2" style="47" width="18.29"/>
    <col collapsed="false" customWidth="false" hidden="false" outlineLevel="0" max="3" min="3" style="48" width="11.42"/>
    <col collapsed="false" customWidth="false" hidden="false" outlineLevel="0" max="8" min="4" style="47" width="11.42"/>
    <col collapsed="false" customWidth="true" hidden="false" outlineLevel="0" max="9" min="9" style="47" width="3.98"/>
    <col collapsed="false" customWidth="false" hidden="false" outlineLevel="0" max="1024" min="10" style="47" width="11.42"/>
  </cols>
  <sheetData>
    <row r="2" customFormat="false" ht="17.35" hidden="false" customHeight="false" outlineLevel="0" collapsed="false">
      <c r="F2" s="49" t="s">
        <v>16</v>
      </c>
      <c r="G2" s="49"/>
      <c r="H2" s="49"/>
      <c r="I2" s="49"/>
      <c r="J2" s="49"/>
      <c r="K2" s="49"/>
      <c r="L2" s="49"/>
      <c r="M2" s="49"/>
    </row>
    <row r="7" customFormat="false" ht="17.35" hidden="false" customHeight="false" outlineLevel="0" collapsed="false">
      <c r="B7" s="49" t="s">
        <v>10</v>
      </c>
      <c r="C7" s="49" t="s">
        <v>2</v>
      </c>
      <c r="I7" s="50"/>
      <c r="J7" s="51"/>
      <c r="K7" s="51"/>
      <c r="L7" s="51"/>
      <c r="M7" s="52"/>
    </row>
    <row r="8" customFormat="false" ht="17.35" hidden="false" customHeight="false" outlineLevel="0" collapsed="false">
      <c r="B8" s="47" t="s">
        <v>17</v>
      </c>
      <c r="C8" s="48" t="n">
        <v>1</v>
      </c>
      <c r="I8" s="53"/>
      <c r="J8" s="54" t="s">
        <v>6</v>
      </c>
      <c r="K8" s="54"/>
      <c r="L8" s="54"/>
      <c r="M8" s="55"/>
    </row>
    <row r="9" customFormat="false" ht="17.35" hidden="false" customHeight="false" outlineLevel="0" collapsed="false">
      <c r="B9" s="47" t="s">
        <v>18</v>
      </c>
      <c r="C9" s="48" t="n">
        <v>2</v>
      </c>
      <c r="I9" s="53"/>
      <c r="J9" s="56" t="s">
        <v>15</v>
      </c>
      <c r="K9" s="57"/>
      <c r="L9" s="57"/>
      <c r="M9" s="58"/>
    </row>
    <row r="10" customFormat="false" ht="17.35" hidden="false" customHeight="false" outlineLevel="0" collapsed="false">
      <c r="B10" s="47" t="s">
        <v>19</v>
      </c>
      <c r="C10" s="48" t="n">
        <v>3</v>
      </c>
      <c r="I10" s="53"/>
      <c r="J10" s="56" t="s">
        <v>7</v>
      </c>
      <c r="K10" s="57"/>
      <c r="L10" s="57"/>
      <c r="M10" s="58"/>
    </row>
    <row r="11" customFormat="false" ht="17.35" hidden="false" customHeight="false" outlineLevel="0" collapsed="false">
      <c r="B11" s="47" t="s">
        <v>5</v>
      </c>
      <c r="C11" s="48" t="n">
        <v>4</v>
      </c>
      <c r="I11" s="59"/>
      <c r="J11" s="60"/>
      <c r="K11" s="60"/>
      <c r="L11" s="60"/>
      <c r="M11" s="61"/>
    </row>
    <row r="12" customFormat="false" ht="17.35" hidden="false" customHeight="false" outlineLevel="0" collapsed="false">
      <c r="B12" s="47" t="s">
        <v>20</v>
      </c>
      <c r="C12" s="48" t="n">
        <v>5</v>
      </c>
    </row>
    <row r="13" customFormat="false" ht="17.35" hidden="false" customHeight="false" outlineLevel="0" collapsed="false">
      <c r="B13" s="47" t="s">
        <v>21</v>
      </c>
      <c r="C13" s="48" t="n">
        <v>6</v>
      </c>
      <c r="I13" s="62"/>
      <c r="J13" s="51"/>
      <c r="K13" s="51"/>
      <c r="L13" s="51"/>
      <c r="M13" s="52"/>
    </row>
    <row r="14" customFormat="false" ht="17.35" hidden="false" customHeight="false" outlineLevel="0" collapsed="false">
      <c r="B14" s="47" t="s">
        <v>22</v>
      </c>
      <c r="C14" s="48" t="n">
        <v>7</v>
      </c>
      <c r="I14" s="63"/>
      <c r="J14" s="54"/>
      <c r="K14" s="64"/>
      <c r="L14" s="64"/>
      <c r="M14" s="65"/>
    </row>
    <row r="15" customFormat="false" ht="17.35" hidden="false" customHeight="false" outlineLevel="0" collapsed="false">
      <c r="B15" s="47" t="s">
        <v>23</v>
      </c>
      <c r="C15" s="48" t="n">
        <v>8</v>
      </c>
      <c r="I15" s="66"/>
      <c r="J15" s="67"/>
      <c r="K15" s="67"/>
      <c r="L15" s="67"/>
      <c r="M15" s="67"/>
    </row>
    <row r="16" customFormat="false" ht="17.35" hidden="false" customHeight="false" outlineLevel="0" collapsed="false">
      <c r="B16" s="47" t="s">
        <v>24</v>
      </c>
      <c r="C16" s="48" t="n">
        <v>9</v>
      </c>
      <c r="I16" s="66"/>
      <c r="J16" s="64"/>
      <c r="K16" s="64"/>
      <c r="L16" s="64"/>
      <c r="M16" s="65"/>
    </row>
    <row r="17" customFormat="false" ht="17.35" hidden="false" customHeight="false" outlineLevel="0" collapsed="false">
      <c r="I17" s="63"/>
      <c r="J17" s="54"/>
      <c r="K17" s="64"/>
      <c r="L17" s="64"/>
      <c r="M17" s="65"/>
    </row>
    <row r="18" customFormat="false" ht="17.35" hidden="false" customHeight="false" outlineLevel="0" collapsed="false">
      <c r="I18" s="68"/>
      <c r="J18" s="69"/>
      <c r="K18" s="69"/>
      <c r="L18" s="69"/>
      <c r="M18" s="65"/>
    </row>
    <row r="19" customFormat="false" ht="17.35" hidden="false" customHeight="false" outlineLevel="0" collapsed="false">
      <c r="I19" s="68"/>
      <c r="J19" s="69"/>
      <c r="K19" s="69"/>
      <c r="L19" s="69"/>
      <c r="M19" s="65"/>
    </row>
    <row r="20" customFormat="false" ht="17.35" hidden="false" customHeight="false" outlineLevel="0" collapsed="false">
      <c r="I20" s="59"/>
      <c r="J20" s="60"/>
      <c r="K20" s="60"/>
      <c r="L20" s="60"/>
      <c r="M20" s="61"/>
    </row>
  </sheetData>
  <mergeCells count="4">
    <mergeCell ref="F2:M2"/>
    <mergeCell ref="J15:M15"/>
    <mergeCell ref="J18:L18"/>
    <mergeCell ref="J19:L19"/>
  </mergeCells>
  <conditionalFormatting sqref="B8:C518">
    <cfRule type="expression" priority="2" aboveAverage="0" equalAverage="0" bottom="0" percent="0" rank="0" text="" dxfId="2">
      <formula>LEN(TRIM(B8))&gt;0</formula>
    </cfRule>
  </conditionalFormatting>
  <hyperlinks>
    <hyperlink ref="J9" location="'Journal entrées et sorties'!A1" display="&gt; Ajouter des entrées ou des sorties"/>
    <hyperlink ref="J10" location="'Etat des stocks'!A1" display="&gt; Vérifier l'état des stock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21</TotalTime>
  <Application>LibreOffice/6.4.6.2$Windows_X86_64 LibreOffice_project/0ce51a4fd21bff07a5c061082cc82c5ed232f115</Application>
  <Pages>3</Pages>
  <Words>0</Words>
  <Characters>0</Characters>
  <CharactersWithSpaces>0</CharactersWithSpaces>
  <Paragraphs>0</Paragraph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2020-10-23T15:39:34Z</dcterms:created>
  <dc:creator>Mickael</dc:creator>
  <dc:description/>
  <dc:language>fr-FR</dc:language>
  <cp:lastModifiedBy/>
  <dcterms:modified xsi:type="dcterms:W3CDTF">2020-10-23T18:22:34Z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MMClips">
    <vt:i4>0</vt:i4>
  </property>
  <property fmtid="{D5CDD505-2E9C-101B-9397-08002B2CF9AE}" pid="7" name="ScaleCrop">
    <vt:bool>0</vt:bool>
  </property>
  <property fmtid="{D5CDD505-2E9C-101B-9397-08002B2CF9AE}" pid="8" name="ShareDoc">
    <vt:bool>0</vt:bool>
  </property>
</Properties>
</file>