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B" sheetId="1" r:id="rId1"/>
    <sheet name="GB" sheetId="2" r:id="rId2"/>
  </sheets>
  <definedNames>
    <definedName name="_xlnm.Print_Area" localSheetId="1">'GB'!$A$2:$H$10</definedName>
    <definedName name="_xlnm.Print_Area" localSheetId="0">'PB'!$A$2:$K$10</definedName>
    <definedName name="Excel_BuiltIn_Print_Area" localSheetId="0">'PB'!$A$2:$K$10</definedName>
    <definedName name="Excel_BuiltIn_Print_Area" localSheetId="1">'GB'!$A$2:$H$10</definedName>
  </definedNames>
  <calcPr fullCalcOnLoad="1"/>
</workbook>
</file>

<file path=xl/sharedStrings.xml><?xml version="1.0" encoding="utf-8"?>
<sst xmlns="http://schemas.openxmlformats.org/spreadsheetml/2006/main" count="268" uniqueCount="39">
  <si>
    <t>Libre</t>
  </si>
  <si>
    <t>Région</t>
  </si>
  <si>
    <t>Tot</t>
  </si>
  <si>
    <t>Exc</t>
  </si>
  <si>
    <t>1°</t>
  </si>
  <si>
    <t>2°</t>
  </si>
  <si>
    <t>3°</t>
  </si>
  <si>
    <t>4°</t>
  </si>
  <si>
    <t>5°</t>
  </si>
  <si>
    <t>6°</t>
  </si>
  <si>
    <t>7°</t>
  </si>
  <si>
    <t>8 °</t>
  </si>
  <si>
    <t>ANT</t>
  </si>
  <si>
    <t>BRA</t>
  </si>
  <si>
    <t>HN</t>
  </si>
  <si>
    <t>LL</t>
  </si>
  <si>
    <t>LIM</t>
  </si>
  <si>
    <t>VLA</t>
  </si>
  <si>
    <t>38/2</t>
  </si>
  <si>
    <t>Bande</t>
  </si>
  <si>
    <t>3 B</t>
  </si>
  <si>
    <t>%</t>
  </si>
  <si>
    <t>Répartition ANT</t>
  </si>
  <si>
    <t>Répartition BRA</t>
  </si>
  <si>
    <t>Répartition Hainaut-Namur</t>
  </si>
  <si>
    <t>Répartition LL</t>
  </si>
  <si>
    <t>Répartition LIM</t>
  </si>
  <si>
    <t>Répartition VLA</t>
  </si>
  <si>
    <t>Répartition</t>
  </si>
  <si>
    <t>VL</t>
  </si>
  <si>
    <t>WAL</t>
  </si>
  <si>
    <t>BXL</t>
  </si>
  <si>
    <t>PB</t>
  </si>
  <si>
    <t>H/E</t>
  </si>
  <si>
    <t>Cadre 47/2</t>
  </si>
  <si>
    <t>Cadre 47/1</t>
  </si>
  <si>
    <t>Cadre 71/2</t>
  </si>
  <si>
    <t>S/H</t>
  </si>
  <si>
    <t>Cadre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</si>
</sst>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3" borderId="1" xfId="0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0" fillId="4" borderId="0" xfId="0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4" fontId="0" fillId="6" borderId="1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vertical="center"/>
    </xf>
    <xf numFmtId="164" fontId="2" fillId="2" borderId="6" xfId="0" applyFont="1" applyFill="1" applyBorder="1" applyAlignment="1">
      <alignment vertical="center"/>
    </xf>
    <xf numFmtId="164" fontId="2" fillId="2" borderId="7" xfId="0" applyFont="1" applyFill="1" applyBorder="1" applyAlignment="1">
      <alignment vertical="center"/>
    </xf>
    <xf numFmtId="164" fontId="2" fillId="2" borderId="8" xfId="0" applyFont="1" applyFill="1" applyBorder="1" applyAlignment="1">
      <alignment vertical="center"/>
    </xf>
    <xf numFmtId="164" fontId="2" fillId="2" borderId="6" xfId="0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zoomScale="138" zoomScaleNormal="138" workbookViewId="0" topLeftCell="A37">
      <selection activeCell="R80" sqref="A1:IV65536"/>
    </sheetView>
  </sheetViews>
  <sheetFormatPr defaultColWidth="9.140625" defaultRowHeight="15"/>
  <cols>
    <col min="1" max="16384" width="11.421875" style="1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1</v>
      </c>
      <c r="B2" s="4">
        <v>300</v>
      </c>
      <c r="C2" s="4">
        <v>210</v>
      </c>
      <c r="D2" s="4">
        <v>160</v>
      </c>
      <c r="E2" s="4">
        <v>120</v>
      </c>
      <c r="F2" s="4">
        <v>90</v>
      </c>
      <c r="G2" s="4">
        <v>70</v>
      </c>
      <c r="H2" s="4">
        <v>55</v>
      </c>
      <c r="I2" s="4">
        <v>40</v>
      </c>
      <c r="J2" s="4">
        <v>30</v>
      </c>
      <c r="K2" s="3" t="s">
        <v>2</v>
      </c>
    </row>
    <row r="3" spans="1:11" ht="15">
      <c r="A3" s="3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</row>
    <row r="4" spans="1:12" ht="15">
      <c r="A4" s="5" t="s">
        <v>12</v>
      </c>
      <c r="B4" s="5">
        <v>0</v>
      </c>
      <c r="C4" s="5">
        <v>10</v>
      </c>
      <c r="D4" s="5">
        <v>10</v>
      </c>
      <c r="E4" s="5">
        <v>8</v>
      </c>
      <c r="F4" s="5">
        <v>8</v>
      </c>
      <c r="G4" s="5">
        <v>16</v>
      </c>
      <c r="H4" s="5">
        <v>15</v>
      </c>
      <c r="I4" s="5">
        <v>15</v>
      </c>
      <c r="J4" s="5">
        <v>14</v>
      </c>
      <c r="K4" s="5">
        <f aca="true" t="shared" si="0" ref="K4:K10">SUM(B4:I4)</f>
        <v>82</v>
      </c>
      <c r="L4" s="6">
        <f aca="true" t="shared" si="1" ref="L4:L10">K4/K$10</f>
        <v>0.16498993963782696</v>
      </c>
    </row>
    <row r="5" spans="1:12" ht="15">
      <c r="A5" s="5" t="s">
        <v>13</v>
      </c>
      <c r="B5" s="5">
        <v>2</v>
      </c>
      <c r="C5" s="5">
        <v>4</v>
      </c>
      <c r="D5" s="5">
        <v>8</v>
      </c>
      <c r="E5" s="5">
        <v>6</v>
      </c>
      <c r="F5" s="5">
        <v>8</v>
      </c>
      <c r="G5" s="5">
        <v>10</v>
      </c>
      <c r="H5" s="5">
        <v>21</v>
      </c>
      <c r="I5" s="5">
        <v>18</v>
      </c>
      <c r="J5" s="5">
        <v>18</v>
      </c>
      <c r="K5" s="5">
        <f t="shared" si="0"/>
        <v>77</v>
      </c>
      <c r="L5" s="6">
        <f t="shared" si="1"/>
        <v>0.15492957746478872</v>
      </c>
    </row>
    <row r="6" spans="1:12" ht="15">
      <c r="A6" s="5" t="s">
        <v>14</v>
      </c>
      <c r="B6" s="5">
        <v>1</v>
      </c>
      <c r="C6" s="5">
        <v>4</v>
      </c>
      <c r="D6" s="5">
        <v>1</v>
      </c>
      <c r="E6" s="5">
        <v>9</v>
      </c>
      <c r="F6" s="5">
        <v>7</v>
      </c>
      <c r="G6" s="5">
        <v>6</v>
      </c>
      <c r="H6" s="5">
        <v>8</v>
      </c>
      <c r="I6" s="5">
        <v>16</v>
      </c>
      <c r="J6" s="5">
        <v>25</v>
      </c>
      <c r="K6" s="5">
        <f t="shared" si="0"/>
        <v>52</v>
      </c>
      <c r="L6" s="6">
        <f t="shared" si="1"/>
        <v>0.10462776659959759</v>
      </c>
    </row>
    <row r="7" spans="1:12" ht="15">
      <c r="A7" s="5" t="s">
        <v>15</v>
      </c>
      <c r="B7" s="5">
        <v>0</v>
      </c>
      <c r="C7" s="5">
        <v>3</v>
      </c>
      <c r="D7" s="5">
        <v>13</v>
      </c>
      <c r="E7" s="5">
        <v>4</v>
      </c>
      <c r="F7" s="5">
        <v>6</v>
      </c>
      <c r="G7" s="5">
        <v>24</v>
      </c>
      <c r="H7" s="5">
        <v>21</v>
      </c>
      <c r="I7" s="5">
        <v>16</v>
      </c>
      <c r="J7" s="5">
        <v>21</v>
      </c>
      <c r="K7" s="5">
        <f t="shared" si="0"/>
        <v>87</v>
      </c>
      <c r="L7" s="6">
        <f t="shared" si="1"/>
        <v>0.1750503018108652</v>
      </c>
    </row>
    <row r="8" spans="1:12" ht="15">
      <c r="A8" s="5" t="s">
        <v>16</v>
      </c>
      <c r="B8" s="5">
        <v>4</v>
      </c>
      <c r="C8" s="5">
        <v>1</v>
      </c>
      <c r="D8" s="5">
        <v>12</v>
      </c>
      <c r="E8" s="5">
        <v>5</v>
      </c>
      <c r="F8" s="5">
        <v>7</v>
      </c>
      <c r="G8" s="5">
        <v>11</v>
      </c>
      <c r="H8" s="5">
        <v>10</v>
      </c>
      <c r="I8" s="5">
        <v>11</v>
      </c>
      <c r="J8" s="5">
        <v>0</v>
      </c>
      <c r="K8" s="5">
        <f t="shared" si="0"/>
        <v>61</v>
      </c>
      <c r="L8" s="6">
        <f t="shared" si="1"/>
        <v>0.1227364185110664</v>
      </c>
    </row>
    <row r="9" spans="1:12" ht="15">
      <c r="A9" s="5" t="s">
        <v>17</v>
      </c>
      <c r="B9" s="5">
        <v>7</v>
      </c>
      <c r="C9" s="5">
        <v>8</v>
      </c>
      <c r="D9" s="5">
        <v>20</v>
      </c>
      <c r="E9" s="5">
        <v>15</v>
      </c>
      <c r="F9" s="5">
        <v>23</v>
      </c>
      <c r="G9" s="5">
        <v>24</v>
      </c>
      <c r="H9" s="5">
        <v>19</v>
      </c>
      <c r="I9" s="5">
        <v>22</v>
      </c>
      <c r="J9" s="5">
        <v>11</v>
      </c>
      <c r="K9" s="5">
        <f t="shared" si="0"/>
        <v>138</v>
      </c>
      <c r="L9" s="6">
        <f t="shared" si="1"/>
        <v>0.2776659959758551</v>
      </c>
    </row>
    <row r="10" spans="1:12" ht="15">
      <c r="A10" s="4" t="s">
        <v>2</v>
      </c>
      <c r="B10" s="4">
        <f>SUM(B4:B9)</f>
        <v>14</v>
      </c>
      <c r="C10" s="4">
        <f>SUM(C4:C9)</f>
        <v>30</v>
      </c>
      <c r="D10" s="4">
        <f>SUM(D4:D9)</f>
        <v>64</v>
      </c>
      <c r="E10" s="4">
        <f>SUM(E4:E9)</f>
        <v>47</v>
      </c>
      <c r="F10" s="4">
        <f>SUM(F4:F9)</f>
        <v>59</v>
      </c>
      <c r="G10" s="4">
        <f>SUM(G4:G9)</f>
        <v>91</v>
      </c>
      <c r="H10" s="4">
        <f>SUM(H4:H9)</f>
        <v>94</v>
      </c>
      <c r="I10" s="4">
        <f>SUM(I4:I9)</f>
        <v>98</v>
      </c>
      <c r="J10" s="4">
        <f>SUM(J4:J9)</f>
        <v>89</v>
      </c>
      <c r="K10" s="4">
        <f t="shared" si="0"/>
        <v>497</v>
      </c>
      <c r="L10" s="6">
        <f t="shared" si="1"/>
        <v>1</v>
      </c>
    </row>
    <row r="13" spans="1:8" ht="18.75">
      <c r="A13" s="7" t="s">
        <v>18</v>
      </c>
      <c r="B13" s="7"/>
      <c r="C13" s="7"/>
      <c r="D13" s="7"/>
      <c r="E13" s="7"/>
      <c r="F13" s="7"/>
      <c r="G13" s="7"/>
      <c r="H13" s="7"/>
    </row>
    <row r="14" spans="1:8" ht="15">
      <c r="A14" s="3" t="s">
        <v>1</v>
      </c>
      <c r="B14" s="4">
        <v>300</v>
      </c>
      <c r="C14" s="4">
        <v>220</v>
      </c>
      <c r="D14" s="4">
        <v>160</v>
      </c>
      <c r="E14" s="4">
        <v>120</v>
      </c>
      <c r="F14" s="4">
        <v>90</v>
      </c>
      <c r="G14" s="4">
        <v>60</v>
      </c>
      <c r="H14" s="3" t="s">
        <v>2</v>
      </c>
    </row>
    <row r="15" spans="1:8" ht="15">
      <c r="A15" s="3"/>
      <c r="B15" s="4" t="s">
        <v>3</v>
      </c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3"/>
    </row>
    <row r="16" spans="1:9" ht="15">
      <c r="A16" s="5" t="s">
        <v>12</v>
      </c>
      <c r="B16" s="5">
        <v>1</v>
      </c>
      <c r="C16" s="5">
        <v>0</v>
      </c>
      <c r="D16" s="5">
        <v>6</v>
      </c>
      <c r="E16" s="5">
        <v>6</v>
      </c>
      <c r="F16" s="5">
        <v>18</v>
      </c>
      <c r="G16" s="5">
        <v>12</v>
      </c>
      <c r="H16" s="4">
        <f aca="true" t="shared" si="2" ref="H16:H21">SUM(B16:F16)</f>
        <v>31</v>
      </c>
      <c r="I16" s="6">
        <f aca="true" t="shared" si="3" ref="I16:I22">H16/H$22</f>
        <v>0.1962025316455696</v>
      </c>
    </row>
    <row r="17" spans="1:9" ht="15">
      <c r="A17" s="5" t="s">
        <v>13</v>
      </c>
      <c r="B17" s="5">
        <v>0</v>
      </c>
      <c r="C17" s="5">
        <v>0</v>
      </c>
      <c r="D17" s="5">
        <v>3</v>
      </c>
      <c r="E17" s="5">
        <v>5</v>
      </c>
      <c r="F17" s="5">
        <v>8</v>
      </c>
      <c r="G17" s="5">
        <v>12</v>
      </c>
      <c r="H17" s="4">
        <f t="shared" si="2"/>
        <v>16</v>
      </c>
      <c r="I17" s="6">
        <f t="shared" si="3"/>
        <v>0.10126582278481013</v>
      </c>
    </row>
    <row r="18" spans="1:9" ht="15">
      <c r="A18" s="5" t="s">
        <v>14</v>
      </c>
      <c r="B18" s="5">
        <v>0</v>
      </c>
      <c r="C18" s="5">
        <v>0</v>
      </c>
      <c r="D18" s="5">
        <v>4</v>
      </c>
      <c r="E18" s="5">
        <v>6</v>
      </c>
      <c r="F18" s="5">
        <v>5</v>
      </c>
      <c r="G18" s="5">
        <v>19</v>
      </c>
      <c r="H18" s="4">
        <f t="shared" si="2"/>
        <v>15</v>
      </c>
      <c r="I18" s="6">
        <f t="shared" si="3"/>
        <v>0.0949367088607595</v>
      </c>
    </row>
    <row r="19" spans="1:9" ht="15">
      <c r="A19" s="5" t="s">
        <v>15</v>
      </c>
      <c r="B19" s="5">
        <v>0</v>
      </c>
      <c r="C19" s="5">
        <v>0</v>
      </c>
      <c r="D19" s="5">
        <v>3</v>
      </c>
      <c r="E19" s="5">
        <v>3</v>
      </c>
      <c r="F19" s="5">
        <v>17</v>
      </c>
      <c r="G19" s="5">
        <v>10</v>
      </c>
      <c r="H19" s="4">
        <f t="shared" si="2"/>
        <v>23</v>
      </c>
      <c r="I19" s="6">
        <f t="shared" si="3"/>
        <v>0.14556962025316456</v>
      </c>
    </row>
    <row r="20" spans="1:9" ht="15">
      <c r="A20" s="5" t="s">
        <v>16</v>
      </c>
      <c r="B20" s="5">
        <v>0</v>
      </c>
      <c r="C20" s="5">
        <v>1</v>
      </c>
      <c r="D20" s="5">
        <v>5</v>
      </c>
      <c r="E20" s="5">
        <v>3</v>
      </c>
      <c r="F20" s="5">
        <v>12</v>
      </c>
      <c r="G20" s="5">
        <v>0</v>
      </c>
      <c r="H20" s="4">
        <f t="shared" si="2"/>
        <v>21</v>
      </c>
      <c r="I20" s="6">
        <f t="shared" si="3"/>
        <v>0.13291139240506328</v>
      </c>
    </row>
    <row r="21" spans="1:9" ht="15">
      <c r="A21" s="5" t="s">
        <v>17</v>
      </c>
      <c r="B21" s="5">
        <v>1</v>
      </c>
      <c r="C21" s="5">
        <v>7</v>
      </c>
      <c r="D21" s="5">
        <v>6</v>
      </c>
      <c r="E21" s="5">
        <v>6</v>
      </c>
      <c r="F21" s="5">
        <v>32</v>
      </c>
      <c r="G21" s="5">
        <v>36</v>
      </c>
      <c r="H21" s="4">
        <f t="shared" si="2"/>
        <v>52</v>
      </c>
      <c r="I21" s="6">
        <f t="shared" si="3"/>
        <v>0.3291139240506329</v>
      </c>
    </row>
    <row r="22" spans="1:9" ht="15">
      <c r="A22" s="4" t="s">
        <v>2</v>
      </c>
      <c r="B22" s="4">
        <f>SUM(B16:B21)</f>
        <v>2</v>
      </c>
      <c r="C22" s="4">
        <f>SUM(C16:C21)</f>
        <v>8</v>
      </c>
      <c r="D22" s="4">
        <f>SUM(D16:D21)</f>
        <v>27</v>
      </c>
      <c r="E22" s="4">
        <f>SUM(E16:E21)</f>
        <v>29</v>
      </c>
      <c r="F22" s="4">
        <f>SUM(F16:F21)</f>
        <v>92</v>
      </c>
      <c r="G22" s="4">
        <f>SUM(G16:G21)</f>
        <v>89</v>
      </c>
      <c r="H22" s="4">
        <f>SUM(H16:H21)</f>
        <v>158</v>
      </c>
      <c r="I22" s="6">
        <f t="shared" si="3"/>
        <v>1</v>
      </c>
    </row>
    <row r="24" spans="1:9" ht="18.75">
      <c r="A24" s="7" t="s">
        <v>19</v>
      </c>
      <c r="B24" s="7"/>
      <c r="C24" s="7"/>
      <c r="D24" s="7"/>
      <c r="E24" s="7"/>
      <c r="F24" s="7"/>
      <c r="G24" s="7"/>
      <c r="H24" s="7"/>
      <c r="I24" s="7"/>
    </row>
    <row r="25" spans="1:9" ht="15">
      <c r="A25" s="3" t="s">
        <v>1</v>
      </c>
      <c r="B25" s="4">
        <v>150</v>
      </c>
      <c r="C25" s="4">
        <v>110</v>
      </c>
      <c r="D25" s="4">
        <v>80</v>
      </c>
      <c r="E25" s="4">
        <v>55</v>
      </c>
      <c r="F25" s="4">
        <v>40</v>
      </c>
      <c r="G25" s="4">
        <v>30</v>
      </c>
      <c r="H25" s="4">
        <v>20</v>
      </c>
      <c r="I25" s="3" t="s">
        <v>2</v>
      </c>
    </row>
    <row r="26" spans="1:9" ht="15">
      <c r="A26" s="3"/>
      <c r="B26" s="4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3"/>
    </row>
    <row r="27" spans="1:10" ht="15">
      <c r="A27" s="5" t="s">
        <v>12</v>
      </c>
      <c r="B27" s="5">
        <v>0</v>
      </c>
      <c r="C27" s="5">
        <v>7</v>
      </c>
      <c r="D27" s="5">
        <v>7</v>
      </c>
      <c r="E27" s="5">
        <v>17</v>
      </c>
      <c r="F27" s="5">
        <v>23</v>
      </c>
      <c r="G27" s="5">
        <v>27</v>
      </c>
      <c r="H27" s="5">
        <v>23</v>
      </c>
      <c r="I27" s="4">
        <f aca="true" t="shared" si="4" ref="I27:I32">SUM(B27:H27)</f>
        <v>104</v>
      </c>
      <c r="J27" s="6">
        <f aca="true" t="shared" si="5" ref="J27:J33">I27/I$33</f>
        <v>0.1925925925925926</v>
      </c>
    </row>
    <row r="28" spans="1:10" ht="15">
      <c r="A28" s="5" t="s">
        <v>13</v>
      </c>
      <c r="B28" s="5">
        <v>0</v>
      </c>
      <c r="C28" s="5">
        <v>2</v>
      </c>
      <c r="D28" s="5">
        <v>3</v>
      </c>
      <c r="E28" s="5">
        <v>8</v>
      </c>
      <c r="F28" s="5">
        <v>12</v>
      </c>
      <c r="G28" s="5">
        <v>30</v>
      </c>
      <c r="H28" s="5">
        <v>26</v>
      </c>
      <c r="I28" s="4">
        <f t="shared" si="4"/>
        <v>81</v>
      </c>
      <c r="J28" s="6">
        <f t="shared" si="5"/>
        <v>0.15</v>
      </c>
    </row>
    <row r="29" spans="1:10" ht="15">
      <c r="A29" s="5" t="s">
        <v>14</v>
      </c>
      <c r="B29" s="5">
        <v>0</v>
      </c>
      <c r="C29" s="5">
        <v>1</v>
      </c>
      <c r="D29" s="5">
        <v>3</v>
      </c>
      <c r="E29" s="5">
        <v>7</v>
      </c>
      <c r="F29" s="5">
        <v>16</v>
      </c>
      <c r="G29" s="5">
        <v>17</v>
      </c>
      <c r="H29" s="5">
        <v>31</v>
      </c>
      <c r="I29" s="4">
        <f t="shared" si="4"/>
        <v>75</v>
      </c>
      <c r="J29" s="6">
        <f t="shared" si="5"/>
        <v>0.1388888888888889</v>
      </c>
    </row>
    <row r="30" spans="1:10" ht="15">
      <c r="A30" s="5" t="s">
        <v>15</v>
      </c>
      <c r="B30" s="5">
        <v>1</v>
      </c>
      <c r="C30" s="5">
        <v>2</v>
      </c>
      <c r="D30" s="5">
        <v>5</v>
      </c>
      <c r="E30" s="5">
        <v>12</v>
      </c>
      <c r="F30" s="5">
        <v>20</v>
      </c>
      <c r="G30" s="5">
        <v>25</v>
      </c>
      <c r="H30" s="5">
        <v>21</v>
      </c>
      <c r="I30" s="4">
        <f t="shared" si="4"/>
        <v>86</v>
      </c>
      <c r="J30" s="6">
        <f t="shared" si="5"/>
        <v>0.15925925925925927</v>
      </c>
    </row>
    <row r="31" spans="1:10" ht="15">
      <c r="A31" s="5" t="s">
        <v>16</v>
      </c>
      <c r="B31" s="5">
        <v>0</v>
      </c>
      <c r="C31" s="5">
        <v>2</v>
      </c>
      <c r="D31" s="5">
        <v>2</v>
      </c>
      <c r="E31" s="5">
        <v>7</v>
      </c>
      <c r="F31" s="5">
        <v>10</v>
      </c>
      <c r="G31" s="5">
        <v>16</v>
      </c>
      <c r="H31" s="5">
        <v>0</v>
      </c>
      <c r="I31" s="4">
        <f t="shared" si="4"/>
        <v>37</v>
      </c>
      <c r="J31" s="6">
        <f t="shared" si="5"/>
        <v>0.06851851851851852</v>
      </c>
    </row>
    <row r="32" spans="1:10" ht="15">
      <c r="A32" s="5" t="s">
        <v>17</v>
      </c>
      <c r="B32" s="5">
        <v>0</v>
      </c>
      <c r="C32" s="5">
        <v>8</v>
      </c>
      <c r="D32" s="5">
        <v>10</v>
      </c>
      <c r="E32" s="5">
        <v>36</v>
      </c>
      <c r="F32" s="5">
        <v>48</v>
      </c>
      <c r="G32" s="5">
        <v>37</v>
      </c>
      <c r="H32" s="5">
        <v>18</v>
      </c>
      <c r="I32" s="4">
        <f t="shared" si="4"/>
        <v>157</v>
      </c>
      <c r="J32" s="6">
        <f t="shared" si="5"/>
        <v>0.29074074074074074</v>
      </c>
    </row>
    <row r="33" spans="1:10" ht="15">
      <c r="A33" s="4" t="s">
        <v>2</v>
      </c>
      <c r="B33" s="4">
        <f>SUM(B27:B32)</f>
        <v>1</v>
      </c>
      <c r="C33" s="4">
        <f>SUM(C27:C32)</f>
        <v>22</v>
      </c>
      <c r="D33" s="4">
        <f>SUM(D27:D32)</f>
        <v>30</v>
      </c>
      <c r="E33" s="4">
        <f>SUM(E27:E32)</f>
        <v>87</v>
      </c>
      <c r="F33" s="4">
        <f>SUM(F27:F32)</f>
        <v>129</v>
      </c>
      <c r="G33" s="4">
        <f>SUM(G27:G32)</f>
        <v>152</v>
      </c>
      <c r="H33" s="4">
        <f>SUM(H27:H32)</f>
        <v>119</v>
      </c>
      <c r="I33" s="4">
        <f>SUM(I27:I32)</f>
        <v>540</v>
      </c>
      <c r="J33" s="6">
        <f t="shared" si="5"/>
        <v>1</v>
      </c>
    </row>
    <row r="34" ht="15.75" customHeight="1"/>
    <row r="36" spans="1:9" ht="18.75">
      <c r="A36" s="7" t="s">
        <v>20</v>
      </c>
      <c r="B36" s="7"/>
      <c r="C36" s="7"/>
      <c r="D36" s="7"/>
      <c r="E36" s="7"/>
      <c r="F36" s="7"/>
      <c r="G36" s="7"/>
      <c r="H36" s="7"/>
      <c r="I36" s="7"/>
    </row>
    <row r="37" spans="1:9" ht="15">
      <c r="A37" s="3" t="s">
        <v>1</v>
      </c>
      <c r="B37" s="4">
        <v>50</v>
      </c>
      <c r="C37" s="4">
        <v>42</v>
      </c>
      <c r="D37" s="4">
        <v>34</v>
      </c>
      <c r="E37" s="4">
        <v>27</v>
      </c>
      <c r="F37" s="4">
        <v>22</v>
      </c>
      <c r="G37" s="4">
        <v>18</v>
      </c>
      <c r="H37" s="4">
        <v>15</v>
      </c>
      <c r="I37" s="3" t="s">
        <v>2</v>
      </c>
    </row>
    <row r="38" spans="1:9" ht="15">
      <c r="A38" s="3"/>
      <c r="B38" s="4" t="s">
        <v>3</v>
      </c>
      <c r="C38" s="4" t="s">
        <v>4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3"/>
    </row>
    <row r="39" spans="1:10" ht="15">
      <c r="A39" s="5" t="s">
        <v>12</v>
      </c>
      <c r="B39" s="5">
        <v>18</v>
      </c>
      <c r="C39" s="5">
        <v>40</v>
      </c>
      <c r="D39" s="5">
        <v>40</v>
      </c>
      <c r="E39" s="5">
        <v>31</v>
      </c>
      <c r="F39" s="5">
        <v>22</v>
      </c>
      <c r="G39" s="5">
        <v>26</v>
      </c>
      <c r="H39" s="5">
        <v>8</v>
      </c>
      <c r="I39" s="4">
        <f aca="true" t="shared" si="6" ref="I39:I44">SUM(B39:H39)</f>
        <v>185</v>
      </c>
      <c r="J39" s="6">
        <f aca="true" t="shared" si="7" ref="J39:J45">I39/I$45</f>
        <v>0.24183006535947713</v>
      </c>
    </row>
    <row r="40" spans="1:10" ht="15">
      <c r="A40" s="5" t="s">
        <v>13</v>
      </c>
      <c r="B40" s="5">
        <v>3</v>
      </c>
      <c r="C40" s="5">
        <v>1</v>
      </c>
      <c r="D40" s="5">
        <v>13</v>
      </c>
      <c r="E40" s="5">
        <v>17</v>
      </c>
      <c r="F40" s="5">
        <v>27</v>
      </c>
      <c r="G40" s="5">
        <v>15</v>
      </c>
      <c r="H40" s="5">
        <v>14</v>
      </c>
      <c r="I40" s="4">
        <f t="shared" si="6"/>
        <v>90</v>
      </c>
      <c r="J40" s="6">
        <f t="shared" si="7"/>
        <v>0.11764705882352941</v>
      </c>
    </row>
    <row r="41" spans="1:10" ht="15">
      <c r="A41" s="5" t="s">
        <v>14</v>
      </c>
      <c r="B41" s="5">
        <v>2</v>
      </c>
      <c r="C41" s="5">
        <v>14</v>
      </c>
      <c r="D41" s="5">
        <v>9</v>
      </c>
      <c r="E41" s="5">
        <v>13</v>
      </c>
      <c r="F41" s="5">
        <v>16</v>
      </c>
      <c r="G41" s="5">
        <v>13</v>
      </c>
      <c r="H41" s="5">
        <v>23</v>
      </c>
      <c r="I41" s="4">
        <f t="shared" si="6"/>
        <v>90</v>
      </c>
      <c r="J41" s="6">
        <f t="shared" si="7"/>
        <v>0.11764705882352941</v>
      </c>
    </row>
    <row r="42" spans="1:10" ht="15">
      <c r="A42" s="5" t="s">
        <v>15</v>
      </c>
      <c r="B42" s="5">
        <v>6</v>
      </c>
      <c r="C42" s="5">
        <v>12</v>
      </c>
      <c r="D42" s="5">
        <v>14</v>
      </c>
      <c r="E42" s="5">
        <v>22</v>
      </c>
      <c r="F42" s="5">
        <v>26</v>
      </c>
      <c r="G42" s="5">
        <v>18</v>
      </c>
      <c r="H42" s="5">
        <v>18</v>
      </c>
      <c r="I42" s="4">
        <f t="shared" si="6"/>
        <v>116</v>
      </c>
      <c r="J42" s="6">
        <f t="shared" si="7"/>
        <v>0.15163398692810456</v>
      </c>
    </row>
    <row r="43" spans="1:10" ht="15">
      <c r="A43" s="5" t="s">
        <v>16</v>
      </c>
      <c r="B43" s="5">
        <v>2</v>
      </c>
      <c r="C43" s="5">
        <v>6</v>
      </c>
      <c r="D43" s="5">
        <v>12</v>
      </c>
      <c r="E43" s="5">
        <v>16</v>
      </c>
      <c r="F43" s="5">
        <v>14</v>
      </c>
      <c r="G43" s="5">
        <v>6</v>
      </c>
      <c r="H43" s="5">
        <v>7</v>
      </c>
      <c r="I43" s="4">
        <f t="shared" si="6"/>
        <v>63</v>
      </c>
      <c r="J43" s="6">
        <f t="shared" si="7"/>
        <v>0.08235294117647059</v>
      </c>
    </row>
    <row r="44" spans="1:10" ht="15">
      <c r="A44" s="5" t="s">
        <v>17</v>
      </c>
      <c r="B44" s="5">
        <v>20</v>
      </c>
      <c r="C44" s="5">
        <v>24</v>
      </c>
      <c r="D44" s="5">
        <v>56</v>
      </c>
      <c r="E44" s="5">
        <v>52</v>
      </c>
      <c r="F44" s="5">
        <v>35</v>
      </c>
      <c r="G44" s="5">
        <v>25</v>
      </c>
      <c r="H44" s="5">
        <v>9</v>
      </c>
      <c r="I44" s="4">
        <f t="shared" si="6"/>
        <v>221</v>
      </c>
      <c r="J44" s="6">
        <f t="shared" si="7"/>
        <v>0.28888888888888886</v>
      </c>
    </row>
    <row r="45" spans="1:10" ht="15">
      <c r="A45" s="4" t="s">
        <v>2</v>
      </c>
      <c r="B45" s="4">
        <f>SUM(B39:B44)</f>
        <v>51</v>
      </c>
      <c r="C45" s="4">
        <f>SUM(C39:C44)</f>
        <v>97</v>
      </c>
      <c r="D45" s="4">
        <f>SUM(D39:D44)</f>
        <v>144</v>
      </c>
      <c r="E45" s="4">
        <f>SUM(E39:E44)</f>
        <v>151</v>
      </c>
      <c r="F45" s="4">
        <f>SUM(F39:F44)</f>
        <v>140</v>
      </c>
      <c r="G45" s="4">
        <f>SUM(G39:G44)</f>
        <v>103</v>
      </c>
      <c r="H45" s="4">
        <f>SUM(H39:H44)</f>
        <v>79</v>
      </c>
      <c r="I45" s="4">
        <f>SUM(I39:I44)</f>
        <v>765</v>
      </c>
      <c r="J45" s="6">
        <f t="shared" si="7"/>
        <v>1</v>
      </c>
    </row>
    <row r="48" spans="1:10" ht="15">
      <c r="A48" s="3" t="s">
        <v>1</v>
      </c>
      <c r="B48" s="3" t="s">
        <v>0</v>
      </c>
      <c r="C48" s="3" t="s">
        <v>21</v>
      </c>
      <c r="D48" s="3" t="s">
        <v>18</v>
      </c>
      <c r="E48" s="3" t="s">
        <v>21</v>
      </c>
      <c r="F48" s="3" t="s">
        <v>19</v>
      </c>
      <c r="G48" s="3" t="s">
        <v>21</v>
      </c>
      <c r="H48" s="3" t="s">
        <v>20</v>
      </c>
      <c r="I48" s="3" t="s">
        <v>21</v>
      </c>
      <c r="J48" s="3" t="s">
        <v>2</v>
      </c>
    </row>
    <row r="49" spans="1:17" ht="15">
      <c r="A49" s="3"/>
      <c r="B49" s="3"/>
      <c r="C49" s="3"/>
      <c r="D49" s="3"/>
      <c r="E49" s="3"/>
      <c r="F49" s="3"/>
      <c r="G49" s="3"/>
      <c r="H49" s="3"/>
      <c r="I49" s="3"/>
      <c r="J49" s="3"/>
      <c r="L49" s="8"/>
      <c r="M49" s="8"/>
      <c r="N49" s="8"/>
      <c r="O49" s="8"/>
      <c r="P49" s="8"/>
      <c r="Q49" s="8"/>
    </row>
    <row r="50" spans="1:17" ht="15">
      <c r="A50" s="5" t="s">
        <v>12</v>
      </c>
      <c r="B50" s="5">
        <v>82</v>
      </c>
      <c r="C50" s="9">
        <f aca="true" t="shared" si="8" ref="C50:C56">B50/B$56</f>
        <v>0.16498993963782696</v>
      </c>
      <c r="D50" s="5">
        <v>31</v>
      </c>
      <c r="E50" s="9">
        <f aca="true" t="shared" si="9" ref="E50:E56">D50/D$56</f>
        <v>0.1962025316455696</v>
      </c>
      <c r="F50" s="5">
        <v>104</v>
      </c>
      <c r="G50" s="9">
        <f aca="true" t="shared" si="10" ref="G50:G56">F50/F$56</f>
        <v>0.1925925925925926</v>
      </c>
      <c r="H50" s="5">
        <v>185</v>
      </c>
      <c r="I50" s="9">
        <f aca="true" t="shared" si="11" ref="I50:I56">H50/H$56</f>
        <v>0.24183006535947713</v>
      </c>
      <c r="J50" s="5">
        <f aca="true" t="shared" si="12" ref="J50:J56">B50+D50+F50+H50</f>
        <v>402</v>
      </c>
      <c r="K50" s="6">
        <f aca="true" t="shared" si="13" ref="K50:K56">J50/J$56</f>
        <v>0.20510204081632652</v>
      </c>
      <c r="L50" s="8"/>
      <c r="M50" s="8"/>
      <c r="N50" s="8"/>
      <c r="O50" s="8"/>
      <c r="P50" s="8"/>
      <c r="Q50" s="8"/>
    </row>
    <row r="51" spans="1:17" ht="15">
      <c r="A51" s="5" t="s">
        <v>13</v>
      </c>
      <c r="B51" s="5">
        <v>77</v>
      </c>
      <c r="C51" s="9">
        <f t="shared" si="8"/>
        <v>0.15492957746478872</v>
      </c>
      <c r="D51" s="5">
        <v>16</v>
      </c>
      <c r="E51" s="9">
        <f t="shared" si="9"/>
        <v>0.10126582278481013</v>
      </c>
      <c r="F51" s="5">
        <v>81</v>
      </c>
      <c r="G51" s="9">
        <f t="shared" si="10"/>
        <v>0.15</v>
      </c>
      <c r="H51" s="5">
        <v>90</v>
      </c>
      <c r="I51" s="9">
        <f t="shared" si="11"/>
        <v>0.11764705882352941</v>
      </c>
      <c r="J51" s="5">
        <f t="shared" si="12"/>
        <v>264</v>
      </c>
      <c r="K51" s="6">
        <f t="shared" si="13"/>
        <v>0.1346938775510204</v>
      </c>
      <c r="L51" s="8"/>
      <c r="M51" s="8"/>
      <c r="N51" s="8"/>
      <c r="O51" s="8"/>
      <c r="P51" s="8"/>
      <c r="Q51" s="10"/>
    </row>
    <row r="52" spans="1:17" ht="15">
      <c r="A52" s="5" t="s">
        <v>14</v>
      </c>
      <c r="B52" s="5">
        <v>52</v>
      </c>
      <c r="C52" s="9">
        <f t="shared" si="8"/>
        <v>0.10462776659959759</v>
      </c>
      <c r="D52" s="5">
        <v>15</v>
      </c>
      <c r="E52" s="9">
        <f t="shared" si="9"/>
        <v>0.0949367088607595</v>
      </c>
      <c r="F52" s="5">
        <v>75</v>
      </c>
      <c r="G52" s="9">
        <f t="shared" si="10"/>
        <v>0.1388888888888889</v>
      </c>
      <c r="H52" s="5">
        <v>90</v>
      </c>
      <c r="I52" s="9">
        <f t="shared" si="11"/>
        <v>0.11764705882352941</v>
      </c>
      <c r="J52" s="5">
        <f t="shared" si="12"/>
        <v>232</v>
      </c>
      <c r="K52" s="6">
        <f t="shared" si="13"/>
        <v>0.11836734693877551</v>
      </c>
      <c r="L52" s="8"/>
      <c r="M52" s="8"/>
      <c r="N52" s="8"/>
      <c r="O52" s="8"/>
      <c r="P52" s="8"/>
      <c r="Q52" s="10"/>
    </row>
    <row r="53" spans="1:17" ht="15">
      <c r="A53" s="5" t="s">
        <v>15</v>
      </c>
      <c r="B53" s="5">
        <v>87</v>
      </c>
      <c r="C53" s="9">
        <f t="shared" si="8"/>
        <v>0.1750503018108652</v>
      </c>
      <c r="D53" s="5">
        <v>23</v>
      </c>
      <c r="E53" s="9">
        <f t="shared" si="9"/>
        <v>0.14556962025316456</v>
      </c>
      <c r="F53" s="5">
        <v>86</v>
      </c>
      <c r="G53" s="9">
        <f t="shared" si="10"/>
        <v>0.15925925925925927</v>
      </c>
      <c r="H53" s="5">
        <v>116</v>
      </c>
      <c r="I53" s="9">
        <f t="shared" si="11"/>
        <v>0.15163398692810456</v>
      </c>
      <c r="J53" s="5">
        <f t="shared" si="12"/>
        <v>312</v>
      </c>
      <c r="K53" s="6">
        <f t="shared" si="13"/>
        <v>0.15918367346938775</v>
      </c>
      <c r="L53" s="8"/>
      <c r="M53" s="8"/>
      <c r="N53" s="8"/>
      <c r="O53" s="8"/>
      <c r="P53" s="8"/>
      <c r="Q53" s="10"/>
    </row>
    <row r="54" spans="1:17" ht="15">
      <c r="A54" s="5" t="s">
        <v>16</v>
      </c>
      <c r="B54" s="5">
        <v>61</v>
      </c>
      <c r="C54" s="9">
        <f t="shared" si="8"/>
        <v>0.1227364185110664</v>
      </c>
      <c r="D54" s="5">
        <v>21</v>
      </c>
      <c r="E54" s="9">
        <f t="shared" si="9"/>
        <v>0.13291139240506328</v>
      </c>
      <c r="F54" s="5">
        <v>37</v>
      </c>
      <c r="G54" s="9">
        <f t="shared" si="10"/>
        <v>0.06851851851851852</v>
      </c>
      <c r="H54" s="5">
        <v>63</v>
      </c>
      <c r="I54" s="9">
        <f t="shared" si="11"/>
        <v>0.08235294117647059</v>
      </c>
      <c r="J54" s="5">
        <f t="shared" si="12"/>
        <v>182</v>
      </c>
      <c r="K54" s="6">
        <f t="shared" si="13"/>
        <v>0.09285714285714286</v>
      </c>
      <c r="L54" s="8"/>
      <c r="M54" s="8"/>
      <c r="N54" s="8"/>
      <c r="O54" s="8"/>
      <c r="P54" s="8"/>
      <c r="Q54" s="10"/>
    </row>
    <row r="55" spans="1:20" ht="15">
      <c r="A55" s="5" t="s">
        <v>17</v>
      </c>
      <c r="B55" s="5">
        <v>138</v>
      </c>
      <c r="C55" s="9">
        <f t="shared" si="8"/>
        <v>0.2776659959758551</v>
      </c>
      <c r="D55" s="5">
        <v>52</v>
      </c>
      <c r="E55" s="9">
        <f t="shared" si="9"/>
        <v>0.3291139240506329</v>
      </c>
      <c r="F55" s="5">
        <v>157</v>
      </c>
      <c r="G55" s="9">
        <f t="shared" si="10"/>
        <v>0.29074074074074074</v>
      </c>
      <c r="H55" s="5">
        <v>221</v>
      </c>
      <c r="I55" s="9">
        <f t="shared" si="11"/>
        <v>0.28888888888888886</v>
      </c>
      <c r="J55" s="5">
        <f t="shared" si="12"/>
        <v>568</v>
      </c>
      <c r="K55" s="6">
        <f t="shared" si="13"/>
        <v>0.2897959183673469</v>
      </c>
      <c r="O55" s="8"/>
      <c r="P55" s="8"/>
      <c r="Q55" s="8"/>
      <c r="R55" s="8"/>
      <c r="S55" s="8"/>
      <c r="T55" s="10"/>
    </row>
    <row r="56" spans="1:20" ht="15">
      <c r="A56" s="4" t="s">
        <v>2</v>
      </c>
      <c r="B56" s="4">
        <f>SUM(B50:B55)</f>
        <v>497</v>
      </c>
      <c r="C56" s="11">
        <f t="shared" si="8"/>
        <v>1</v>
      </c>
      <c r="D56" s="4">
        <f>SUM(D50:D55)</f>
        <v>158</v>
      </c>
      <c r="E56" s="11">
        <f t="shared" si="9"/>
        <v>1</v>
      </c>
      <c r="F56" s="4">
        <f>SUM(F50:F55)</f>
        <v>540</v>
      </c>
      <c r="G56" s="11">
        <f t="shared" si="10"/>
        <v>1</v>
      </c>
      <c r="H56" s="4">
        <f>SUM(H50:H55)</f>
        <v>765</v>
      </c>
      <c r="I56" s="11">
        <f t="shared" si="11"/>
        <v>1</v>
      </c>
      <c r="J56" s="4">
        <f t="shared" si="12"/>
        <v>1960</v>
      </c>
      <c r="K56" s="6">
        <f t="shared" si="13"/>
        <v>1</v>
      </c>
      <c r="O56" s="8"/>
      <c r="P56" s="8"/>
      <c r="Q56" s="8"/>
      <c r="R56" s="8"/>
      <c r="S56" s="8"/>
      <c r="T56" s="10"/>
    </row>
    <row r="57" spans="15:20" ht="15">
      <c r="O57" s="8"/>
      <c r="P57" s="8"/>
      <c r="Q57" s="8"/>
      <c r="R57" s="8"/>
      <c r="S57" s="8"/>
      <c r="T57" s="10"/>
    </row>
    <row r="58" spans="2:10" ht="15">
      <c r="B58" s="12" t="s">
        <v>22</v>
      </c>
      <c r="C58" s="12"/>
      <c r="D58" s="12"/>
      <c r="E58" s="12" t="s">
        <v>23</v>
      </c>
      <c r="F58" s="12"/>
      <c r="G58" s="12"/>
      <c r="H58" s="12" t="s">
        <v>24</v>
      </c>
      <c r="I58" s="12"/>
      <c r="J58" s="12"/>
    </row>
    <row r="59" spans="2:10" ht="15">
      <c r="B59" s="4" t="s">
        <v>0</v>
      </c>
      <c r="C59" s="5">
        <v>82</v>
      </c>
      <c r="D59" s="9">
        <f aca="true" t="shared" si="14" ref="D59:D63">C59/C$63</f>
        <v>0.20398009950248755</v>
      </c>
      <c r="E59" s="4" t="s">
        <v>0</v>
      </c>
      <c r="F59" s="5">
        <v>77</v>
      </c>
      <c r="G59" s="9">
        <f aca="true" t="shared" si="15" ref="G59:G63">F59/F$63</f>
        <v>0.2916666666666667</v>
      </c>
      <c r="H59" s="4" t="s">
        <v>0</v>
      </c>
      <c r="I59" s="5">
        <v>52</v>
      </c>
      <c r="J59" s="9">
        <f aca="true" t="shared" si="16" ref="J59:J63">I59/I$63</f>
        <v>0.22413793103448276</v>
      </c>
    </row>
    <row r="60" spans="2:10" ht="15">
      <c r="B60" s="4" t="s">
        <v>18</v>
      </c>
      <c r="C60" s="5">
        <v>31</v>
      </c>
      <c r="D60" s="9">
        <f t="shared" si="14"/>
        <v>0.07711442786069651</v>
      </c>
      <c r="E60" s="4" t="s">
        <v>18</v>
      </c>
      <c r="F60" s="5">
        <v>16</v>
      </c>
      <c r="G60" s="9">
        <f t="shared" si="15"/>
        <v>0.06060606060606061</v>
      </c>
      <c r="H60" s="4" t="s">
        <v>18</v>
      </c>
      <c r="I60" s="5">
        <v>15</v>
      </c>
      <c r="J60" s="9">
        <f t="shared" si="16"/>
        <v>0.06465517241379311</v>
      </c>
    </row>
    <row r="61" spans="2:10" ht="15">
      <c r="B61" s="4" t="s">
        <v>19</v>
      </c>
      <c r="C61" s="5">
        <v>104</v>
      </c>
      <c r="D61" s="9">
        <f t="shared" si="14"/>
        <v>0.25870646766169153</v>
      </c>
      <c r="E61" s="4" t="s">
        <v>19</v>
      </c>
      <c r="F61" s="5">
        <v>81</v>
      </c>
      <c r="G61" s="9">
        <f t="shared" si="15"/>
        <v>0.3068181818181818</v>
      </c>
      <c r="H61" s="4" t="s">
        <v>19</v>
      </c>
      <c r="I61" s="5">
        <v>75</v>
      </c>
      <c r="J61" s="9">
        <f t="shared" si="16"/>
        <v>0.3232758620689655</v>
      </c>
    </row>
    <row r="62" spans="2:10" ht="15">
      <c r="B62" s="4" t="s">
        <v>20</v>
      </c>
      <c r="C62" s="5">
        <v>185</v>
      </c>
      <c r="D62" s="9">
        <f t="shared" si="14"/>
        <v>0.4601990049751244</v>
      </c>
      <c r="E62" s="4" t="s">
        <v>20</v>
      </c>
      <c r="F62" s="5">
        <v>90</v>
      </c>
      <c r="G62" s="9">
        <f t="shared" si="15"/>
        <v>0.3409090909090909</v>
      </c>
      <c r="H62" s="4" t="s">
        <v>20</v>
      </c>
      <c r="I62" s="5">
        <v>90</v>
      </c>
      <c r="J62" s="9">
        <f t="shared" si="16"/>
        <v>0.3879310344827586</v>
      </c>
    </row>
    <row r="63" spans="2:10" ht="15">
      <c r="B63" s="4" t="s">
        <v>2</v>
      </c>
      <c r="C63" s="4">
        <f>SUM(C59:C62)</f>
        <v>402</v>
      </c>
      <c r="D63" s="11">
        <f t="shared" si="14"/>
        <v>1</v>
      </c>
      <c r="E63" s="4" t="s">
        <v>2</v>
      </c>
      <c r="F63" s="4">
        <f>SUM(F59:F62)</f>
        <v>264</v>
      </c>
      <c r="G63" s="11">
        <f t="shared" si="15"/>
        <v>1</v>
      </c>
      <c r="H63" s="4" t="s">
        <v>2</v>
      </c>
      <c r="I63" s="4">
        <f>SUM(I59:I62)</f>
        <v>232</v>
      </c>
      <c r="J63" s="11">
        <f t="shared" si="16"/>
        <v>1</v>
      </c>
    </row>
    <row r="65" spans="2:10" ht="15">
      <c r="B65" s="12" t="s">
        <v>25</v>
      </c>
      <c r="C65" s="12"/>
      <c r="D65" s="12"/>
      <c r="E65" s="12" t="s">
        <v>26</v>
      </c>
      <c r="F65" s="12"/>
      <c r="G65" s="12"/>
      <c r="H65" s="12" t="s">
        <v>27</v>
      </c>
      <c r="I65" s="12"/>
      <c r="J65" s="12"/>
    </row>
    <row r="66" spans="2:10" ht="15">
      <c r="B66" s="4" t="s">
        <v>0</v>
      </c>
      <c r="C66" s="5">
        <v>87</v>
      </c>
      <c r="D66" s="9">
        <f aca="true" t="shared" si="17" ref="D66:D70">C66/C$70</f>
        <v>0.27884615384615385</v>
      </c>
      <c r="E66" s="4" t="s">
        <v>0</v>
      </c>
      <c r="F66" s="5">
        <v>61</v>
      </c>
      <c r="G66" s="9">
        <f aca="true" t="shared" si="18" ref="G66:G70">F66/F$70</f>
        <v>0.33516483516483514</v>
      </c>
      <c r="H66" s="4" t="s">
        <v>0</v>
      </c>
      <c r="I66" s="5">
        <v>138</v>
      </c>
      <c r="J66" s="9">
        <f aca="true" t="shared" si="19" ref="J66:J70">I66/I$70</f>
        <v>0.24295774647887325</v>
      </c>
    </row>
    <row r="67" spans="2:10" ht="15">
      <c r="B67" s="4" t="s">
        <v>18</v>
      </c>
      <c r="C67" s="5">
        <v>23</v>
      </c>
      <c r="D67" s="9">
        <f t="shared" si="17"/>
        <v>0.07371794871794872</v>
      </c>
      <c r="E67" s="4" t="s">
        <v>18</v>
      </c>
      <c r="F67" s="5">
        <v>21</v>
      </c>
      <c r="G67" s="9">
        <f t="shared" si="18"/>
        <v>0.11538461538461539</v>
      </c>
      <c r="H67" s="4" t="s">
        <v>18</v>
      </c>
      <c r="I67" s="5">
        <v>52</v>
      </c>
      <c r="J67" s="9">
        <f t="shared" si="19"/>
        <v>0.09154929577464789</v>
      </c>
    </row>
    <row r="68" spans="2:10" ht="15">
      <c r="B68" s="4" t="s">
        <v>19</v>
      </c>
      <c r="C68" s="5">
        <v>86</v>
      </c>
      <c r="D68" s="9">
        <f t="shared" si="17"/>
        <v>0.27564102564102566</v>
      </c>
      <c r="E68" s="4" t="s">
        <v>19</v>
      </c>
      <c r="F68" s="5">
        <v>37</v>
      </c>
      <c r="G68" s="9">
        <f t="shared" si="18"/>
        <v>0.2032967032967033</v>
      </c>
      <c r="H68" s="4" t="s">
        <v>19</v>
      </c>
      <c r="I68" s="5">
        <v>157</v>
      </c>
      <c r="J68" s="9">
        <f t="shared" si="19"/>
        <v>0.2764084507042254</v>
      </c>
    </row>
    <row r="69" spans="2:10" ht="15">
      <c r="B69" s="4" t="s">
        <v>20</v>
      </c>
      <c r="C69" s="5">
        <v>116</v>
      </c>
      <c r="D69" s="9">
        <f t="shared" si="17"/>
        <v>0.3717948717948718</v>
      </c>
      <c r="E69" s="4" t="s">
        <v>20</v>
      </c>
      <c r="F69" s="5">
        <v>63</v>
      </c>
      <c r="G69" s="9">
        <f t="shared" si="18"/>
        <v>0.34615384615384615</v>
      </c>
      <c r="H69" s="4" t="s">
        <v>20</v>
      </c>
      <c r="I69" s="5">
        <v>221</v>
      </c>
      <c r="J69" s="9">
        <f t="shared" si="19"/>
        <v>0.3890845070422535</v>
      </c>
    </row>
    <row r="70" spans="2:10" ht="15">
      <c r="B70" s="4" t="s">
        <v>2</v>
      </c>
      <c r="C70" s="4">
        <f>SUM(C66:C69)</f>
        <v>312</v>
      </c>
      <c r="D70" s="11">
        <f t="shared" si="17"/>
        <v>1</v>
      </c>
      <c r="E70" s="4" t="s">
        <v>2</v>
      </c>
      <c r="F70" s="4">
        <f>SUM(F66:F69)</f>
        <v>182</v>
      </c>
      <c r="G70" s="11">
        <f t="shared" si="18"/>
        <v>1</v>
      </c>
      <c r="H70" s="4" t="s">
        <v>2</v>
      </c>
      <c r="I70" s="4">
        <f>SUM(I66:I69)</f>
        <v>568</v>
      </c>
      <c r="J70" s="11">
        <f t="shared" si="19"/>
        <v>1</v>
      </c>
    </row>
    <row r="72" spans="2:9" ht="15">
      <c r="B72" s="12" t="s">
        <v>28</v>
      </c>
      <c r="C72" s="12" t="s">
        <v>29</v>
      </c>
      <c r="D72" s="12"/>
      <c r="E72" s="12" t="s">
        <v>30</v>
      </c>
      <c r="F72" s="12"/>
      <c r="G72" s="12" t="s">
        <v>31</v>
      </c>
      <c r="H72" s="12"/>
      <c r="I72" s="4" t="s">
        <v>2</v>
      </c>
    </row>
    <row r="73" spans="2:9" ht="15">
      <c r="B73" s="4" t="s">
        <v>0</v>
      </c>
      <c r="C73" s="5">
        <f aca="true" t="shared" si="20" ref="C73:C76">C59+F66+I66</f>
        <v>281</v>
      </c>
      <c r="D73" s="9">
        <f aca="true" t="shared" si="21" ref="D73:D77">C73/$I73</f>
        <v>0.5653923541247485</v>
      </c>
      <c r="E73" s="5">
        <f aca="true" t="shared" si="22" ref="E73:E76">I59+C66</f>
        <v>139</v>
      </c>
      <c r="F73" s="9">
        <f aca="true" t="shared" si="23" ref="F73:F77">E73/$I73</f>
        <v>0.2796780684104628</v>
      </c>
      <c r="G73" s="5">
        <v>77</v>
      </c>
      <c r="H73" s="9">
        <f aca="true" t="shared" si="24" ref="H73:H76">G73/$I$73</f>
        <v>0.15492957746478872</v>
      </c>
      <c r="I73" s="4">
        <f aca="true" t="shared" si="25" ref="I73:I76">C73+E73+G73</f>
        <v>497</v>
      </c>
    </row>
    <row r="74" spans="2:9" ht="15">
      <c r="B74" s="4" t="s">
        <v>18</v>
      </c>
      <c r="C74" s="5">
        <f t="shared" si="20"/>
        <v>104</v>
      </c>
      <c r="D74" s="9">
        <f t="shared" si="21"/>
        <v>0.6582278481012658</v>
      </c>
      <c r="E74" s="5">
        <f t="shared" si="22"/>
        <v>38</v>
      </c>
      <c r="F74" s="9">
        <f t="shared" si="23"/>
        <v>0.24050632911392406</v>
      </c>
      <c r="G74" s="5">
        <v>16</v>
      </c>
      <c r="H74" s="9">
        <f t="shared" si="24"/>
        <v>0.03219315895372234</v>
      </c>
      <c r="I74" s="4">
        <f t="shared" si="25"/>
        <v>158</v>
      </c>
    </row>
    <row r="75" spans="2:9" ht="15">
      <c r="B75" s="4" t="s">
        <v>19</v>
      </c>
      <c r="C75" s="5">
        <f t="shared" si="20"/>
        <v>298</v>
      </c>
      <c r="D75" s="9">
        <f t="shared" si="21"/>
        <v>0.5518518518518518</v>
      </c>
      <c r="E75" s="5">
        <f t="shared" si="22"/>
        <v>161</v>
      </c>
      <c r="F75" s="9">
        <f t="shared" si="23"/>
        <v>0.29814814814814816</v>
      </c>
      <c r="G75" s="5">
        <v>81</v>
      </c>
      <c r="H75" s="9">
        <f t="shared" si="24"/>
        <v>0.16297786720321933</v>
      </c>
      <c r="I75" s="4">
        <f t="shared" si="25"/>
        <v>540</v>
      </c>
    </row>
    <row r="76" spans="2:9" ht="15">
      <c r="B76" s="4" t="s">
        <v>20</v>
      </c>
      <c r="C76" s="5">
        <f t="shared" si="20"/>
        <v>469</v>
      </c>
      <c r="D76" s="9">
        <f t="shared" si="21"/>
        <v>0.6130718954248366</v>
      </c>
      <c r="E76" s="5">
        <f t="shared" si="22"/>
        <v>206</v>
      </c>
      <c r="F76" s="9">
        <f t="shared" si="23"/>
        <v>0.269281045751634</v>
      </c>
      <c r="G76" s="5">
        <v>90</v>
      </c>
      <c r="H76" s="9">
        <f t="shared" si="24"/>
        <v>0.18108651911468812</v>
      </c>
      <c r="I76" s="4">
        <f t="shared" si="25"/>
        <v>765</v>
      </c>
    </row>
    <row r="77" spans="2:9" ht="15">
      <c r="B77" s="4" t="s">
        <v>2</v>
      </c>
      <c r="C77" s="4">
        <f>SUM(C73:C76)</f>
        <v>1152</v>
      </c>
      <c r="D77" s="9">
        <f t="shared" si="21"/>
        <v>0.5877551020408164</v>
      </c>
      <c r="E77" s="4">
        <f>SUM(E73:E76)</f>
        <v>544</v>
      </c>
      <c r="F77" s="9">
        <f t="shared" si="23"/>
        <v>0.27755102040816326</v>
      </c>
      <c r="G77" s="4">
        <f>SUM(G73:G76)</f>
        <v>264</v>
      </c>
      <c r="H77" s="9">
        <f>G77/$I77</f>
        <v>0.1346938775510204</v>
      </c>
      <c r="I77" s="4">
        <f>SUM(I73:I76)</f>
        <v>1960</v>
      </c>
    </row>
    <row r="80" ht="15">
      <c r="R80" s="1" t="s">
        <v>32</v>
      </c>
    </row>
  </sheetData>
  <sheetProtection selectLockedCells="1" selectUnlockedCells="1"/>
  <mergeCells count="35">
    <mergeCell ref="A1:K1"/>
    <mergeCell ref="A2:A3"/>
    <mergeCell ref="K2:K3"/>
    <mergeCell ref="A13:H13"/>
    <mergeCell ref="A14:A15"/>
    <mergeCell ref="H14:H15"/>
    <mergeCell ref="A24:I24"/>
    <mergeCell ref="A25:A26"/>
    <mergeCell ref="I25:I26"/>
    <mergeCell ref="A36:I36"/>
    <mergeCell ref="A37:A38"/>
    <mergeCell ref="I37:I38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M49:M50"/>
    <mergeCell ref="N49:N50"/>
    <mergeCell ref="O49:O50"/>
    <mergeCell ref="P49:P50"/>
    <mergeCell ref="B58:D58"/>
    <mergeCell ref="E58:G58"/>
    <mergeCell ref="H58:J58"/>
    <mergeCell ref="B65:D65"/>
    <mergeCell ref="E65:G65"/>
    <mergeCell ref="H65:J65"/>
    <mergeCell ref="C72:D72"/>
    <mergeCell ref="E72:F72"/>
    <mergeCell ref="G72:H72"/>
  </mergeCells>
  <printOptions/>
  <pageMargins left="0.25" right="0.25" top="0.75" bottom="0.75" header="0.5118055555555555" footer="0.5118055555555555"/>
  <pageSetup horizontalDpi="300" verticalDpi="300" orientation="landscape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38" zoomScaleNormal="138" workbookViewId="0" topLeftCell="A61">
      <selection activeCell="C78" sqref="A1:IV65536"/>
    </sheetView>
  </sheetViews>
  <sheetFormatPr defaultColWidth="9.140625" defaultRowHeight="15"/>
  <cols>
    <col min="1" max="16384" width="11.421875" style="1" customWidth="1"/>
  </cols>
  <sheetData>
    <row r="1" spans="1:8" ht="18.75">
      <c r="A1" s="13" t="s">
        <v>0</v>
      </c>
      <c r="B1" s="14"/>
      <c r="C1" s="14"/>
      <c r="D1" s="14"/>
      <c r="E1" s="14"/>
      <c r="F1" s="14"/>
      <c r="G1" s="14"/>
      <c r="H1" s="15"/>
    </row>
    <row r="2" spans="1:8" ht="15">
      <c r="A2" s="3" t="s">
        <v>1</v>
      </c>
      <c r="B2" s="4">
        <v>400</v>
      </c>
      <c r="C2" s="4">
        <v>300</v>
      </c>
      <c r="D2" s="4">
        <v>200</v>
      </c>
      <c r="E2" s="4">
        <v>120</v>
      </c>
      <c r="F2" s="4">
        <v>90</v>
      </c>
      <c r="G2" s="4">
        <v>60</v>
      </c>
      <c r="H2" s="3" t="s">
        <v>2</v>
      </c>
    </row>
    <row r="3" spans="1:8" ht="15">
      <c r="A3" s="3"/>
      <c r="B3" s="4" t="s">
        <v>33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9" ht="15">
      <c r="A4" s="5" t="s">
        <v>12</v>
      </c>
      <c r="B4" s="5">
        <v>1</v>
      </c>
      <c r="C4" s="5">
        <v>1</v>
      </c>
      <c r="D4" s="5">
        <v>2</v>
      </c>
      <c r="E4" s="5">
        <v>6</v>
      </c>
      <c r="F4" s="5">
        <v>5</v>
      </c>
      <c r="G4" s="5">
        <v>5</v>
      </c>
      <c r="H4" s="5">
        <f aca="true" t="shared" si="0" ref="H4:H10">SUM(B4:G4)</f>
        <v>20</v>
      </c>
      <c r="I4" s="6">
        <f aca="true" t="shared" si="1" ref="I4:I10">H4/H$10</f>
        <v>0.19607843137254902</v>
      </c>
    </row>
    <row r="5" spans="1:9" ht="15">
      <c r="A5" s="5" t="s">
        <v>13</v>
      </c>
      <c r="B5" s="5">
        <v>2</v>
      </c>
      <c r="C5" s="5">
        <v>0</v>
      </c>
      <c r="D5" s="5">
        <v>1</v>
      </c>
      <c r="E5" s="5">
        <v>2</v>
      </c>
      <c r="F5" s="5">
        <v>7</v>
      </c>
      <c r="G5" s="5">
        <v>3</v>
      </c>
      <c r="H5" s="5">
        <f t="shared" si="0"/>
        <v>15</v>
      </c>
      <c r="I5" s="6">
        <f t="shared" si="1"/>
        <v>0.14705882352941177</v>
      </c>
    </row>
    <row r="6" spans="1:9" ht="15">
      <c r="A6" s="5" t="s">
        <v>14</v>
      </c>
      <c r="B6" s="5">
        <v>0</v>
      </c>
      <c r="C6" s="5">
        <v>0</v>
      </c>
      <c r="D6" s="5">
        <v>1</v>
      </c>
      <c r="E6" s="5">
        <v>2</v>
      </c>
      <c r="F6" s="5">
        <v>2</v>
      </c>
      <c r="G6" s="5">
        <v>6</v>
      </c>
      <c r="H6" s="5">
        <f t="shared" si="0"/>
        <v>11</v>
      </c>
      <c r="I6" s="6">
        <f t="shared" si="1"/>
        <v>0.10784313725490197</v>
      </c>
    </row>
    <row r="7" spans="1:9" ht="15">
      <c r="A7" s="5" t="s">
        <v>15</v>
      </c>
      <c r="B7" s="5">
        <v>0</v>
      </c>
      <c r="C7" s="5">
        <v>0</v>
      </c>
      <c r="D7" s="5">
        <v>0</v>
      </c>
      <c r="E7" s="5">
        <v>4</v>
      </c>
      <c r="F7" s="5">
        <v>8</v>
      </c>
      <c r="G7" s="5">
        <v>0</v>
      </c>
      <c r="H7" s="5">
        <f t="shared" si="0"/>
        <v>12</v>
      </c>
      <c r="I7" s="6">
        <f t="shared" si="1"/>
        <v>0.11764705882352941</v>
      </c>
    </row>
    <row r="8" spans="1:9" ht="15">
      <c r="A8" s="5" t="s">
        <v>16</v>
      </c>
      <c r="B8" s="5">
        <v>2</v>
      </c>
      <c r="C8" s="5">
        <v>0</v>
      </c>
      <c r="D8" s="5">
        <v>0</v>
      </c>
      <c r="E8" s="5">
        <v>3</v>
      </c>
      <c r="F8" s="5">
        <v>3</v>
      </c>
      <c r="G8" s="5">
        <v>5</v>
      </c>
      <c r="H8" s="5">
        <f t="shared" si="0"/>
        <v>13</v>
      </c>
      <c r="I8" s="6">
        <f t="shared" si="1"/>
        <v>0.12745098039215685</v>
      </c>
    </row>
    <row r="9" spans="1:9" ht="15">
      <c r="A9" s="5" t="s">
        <v>17</v>
      </c>
      <c r="B9" s="5">
        <v>0</v>
      </c>
      <c r="C9" s="5">
        <v>2</v>
      </c>
      <c r="D9" s="5">
        <v>7</v>
      </c>
      <c r="E9" s="5">
        <v>4</v>
      </c>
      <c r="F9" s="5">
        <v>8</v>
      </c>
      <c r="G9" s="5">
        <v>10</v>
      </c>
      <c r="H9" s="5">
        <f t="shared" si="0"/>
        <v>31</v>
      </c>
      <c r="I9" s="6">
        <f t="shared" si="1"/>
        <v>0.30392156862745096</v>
      </c>
    </row>
    <row r="10" spans="1:9" ht="15">
      <c r="A10" s="4" t="s">
        <v>2</v>
      </c>
      <c r="B10" s="4">
        <f>SUM(B4:B9)</f>
        <v>5</v>
      </c>
      <c r="C10" s="4">
        <f>SUM(C4:C9)</f>
        <v>3</v>
      </c>
      <c r="D10" s="4">
        <f>SUM(D4:D9)</f>
        <v>11</v>
      </c>
      <c r="E10" s="4">
        <f>SUM(E4:E9)</f>
        <v>21</v>
      </c>
      <c r="F10" s="4">
        <f>SUM(F4:F9)</f>
        <v>33</v>
      </c>
      <c r="G10" s="4">
        <f>SUM(G4:G9)</f>
        <v>29</v>
      </c>
      <c r="H10" s="4">
        <f t="shared" si="0"/>
        <v>102</v>
      </c>
      <c r="I10" s="6">
        <f t="shared" si="1"/>
        <v>1</v>
      </c>
    </row>
    <row r="13" spans="1:12" ht="18.75">
      <c r="A13" s="16" t="s">
        <v>34</v>
      </c>
      <c r="B13" s="17"/>
      <c r="C13" s="17"/>
      <c r="D13" s="17"/>
      <c r="E13" s="17"/>
      <c r="F13" s="17"/>
      <c r="G13" s="17"/>
      <c r="H13" s="18"/>
      <c r="I13" s="7" t="s">
        <v>35</v>
      </c>
      <c r="J13" s="7"/>
      <c r="K13" s="19" t="s">
        <v>36</v>
      </c>
      <c r="L13" s="19"/>
    </row>
    <row r="14" spans="1:12" ht="15">
      <c r="A14" s="3" t="s">
        <v>1</v>
      </c>
      <c r="B14" s="4">
        <v>250</v>
      </c>
      <c r="C14" s="4">
        <v>200</v>
      </c>
      <c r="D14" s="4">
        <v>160</v>
      </c>
      <c r="E14" s="4">
        <v>120</v>
      </c>
      <c r="F14" s="4">
        <v>90</v>
      </c>
      <c r="G14" s="4">
        <v>70</v>
      </c>
      <c r="H14" s="4">
        <v>50</v>
      </c>
      <c r="I14" s="4">
        <v>150</v>
      </c>
      <c r="J14" s="4">
        <v>120</v>
      </c>
      <c r="K14" s="4">
        <v>200</v>
      </c>
      <c r="L14" s="4">
        <v>150</v>
      </c>
    </row>
    <row r="15" spans="1:12" ht="15">
      <c r="A15" s="3"/>
      <c r="B15" s="4" t="s">
        <v>33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33</v>
      </c>
      <c r="J15" s="4" t="s">
        <v>3</v>
      </c>
      <c r="K15" s="4" t="s">
        <v>33</v>
      </c>
      <c r="L15" s="4" t="s">
        <v>3</v>
      </c>
    </row>
    <row r="16" spans="1:13" ht="15.75">
      <c r="A16" s="5" t="s">
        <v>12</v>
      </c>
      <c r="B16" s="5">
        <v>1</v>
      </c>
      <c r="C16" s="5">
        <v>1</v>
      </c>
      <c r="D16" s="5">
        <v>1</v>
      </c>
      <c r="E16" s="5">
        <v>2</v>
      </c>
      <c r="F16" s="5">
        <v>4</v>
      </c>
      <c r="G16" s="5">
        <v>5</v>
      </c>
      <c r="H16" s="5">
        <v>5</v>
      </c>
      <c r="I16" s="5">
        <v>1</v>
      </c>
      <c r="J16" s="5">
        <v>2</v>
      </c>
      <c r="K16" s="5">
        <v>1</v>
      </c>
      <c r="L16" s="5">
        <v>1</v>
      </c>
      <c r="M16" s="1">
        <f aca="true" t="shared" si="2" ref="M16:M22">SUM(B16:L16)</f>
        <v>24</v>
      </c>
    </row>
    <row r="17" spans="1:13" ht="15.75">
      <c r="A17" s="5" t="s">
        <v>13</v>
      </c>
      <c r="B17" s="5">
        <v>2</v>
      </c>
      <c r="C17" s="5">
        <v>0</v>
      </c>
      <c r="D17" s="5">
        <v>0</v>
      </c>
      <c r="E17" s="5">
        <v>1</v>
      </c>
      <c r="F17" s="5">
        <v>4</v>
      </c>
      <c r="G17" s="5">
        <v>7</v>
      </c>
      <c r="H17" s="5">
        <v>2</v>
      </c>
      <c r="I17" s="5">
        <v>1</v>
      </c>
      <c r="J17" s="5">
        <v>1</v>
      </c>
      <c r="K17" s="5">
        <v>1</v>
      </c>
      <c r="L17" s="5">
        <v>1</v>
      </c>
      <c r="M17" s="1">
        <f t="shared" si="2"/>
        <v>20</v>
      </c>
    </row>
    <row r="18" spans="1:13" ht="15.75">
      <c r="A18" s="5" t="s">
        <v>14</v>
      </c>
      <c r="B18" s="5">
        <v>0</v>
      </c>
      <c r="C18" s="5">
        <v>0</v>
      </c>
      <c r="D18" s="5">
        <v>0</v>
      </c>
      <c r="E18" s="5">
        <v>3</v>
      </c>
      <c r="F18" s="5">
        <v>4</v>
      </c>
      <c r="G18" s="5">
        <v>5</v>
      </c>
      <c r="H18" s="5">
        <v>7</v>
      </c>
      <c r="I18" s="5">
        <v>0</v>
      </c>
      <c r="J18" s="5">
        <v>0</v>
      </c>
      <c r="K18" s="5">
        <v>0</v>
      </c>
      <c r="L18" s="5">
        <v>0</v>
      </c>
      <c r="M18" s="1">
        <f t="shared" si="2"/>
        <v>19</v>
      </c>
    </row>
    <row r="19" spans="1:13" ht="15.75">
      <c r="A19" s="5" t="s">
        <v>15</v>
      </c>
      <c r="B19" s="5">
        <v>0</v>
      </c>
      <c r="C19" s="5">
        <v>0</v>
      </c>
      <c r="D19" s="5">
        <v>0</v>
      </c>
      <c r="E19" s="5">
        <v>0</v>
      </c>
      <c r="F19" s="5">
        <v>4</v>
      </c>
      <c r="G19" s="5">
        <v>7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1">
        <f t="shared" si="2"/>
        <v>12</v>
      </c>
    </row>
    <row r="20" spans="1:13" ht="15.75">
      <c r="A20" s="5" t="s">
        <v>16</v>
      </c>
      <c r="B20" s="5">
        <v>1</v>
      </c>
      <c r="C20" s="5">
        <v>0</v>
      </c>
      <c r="D20" s="5">
        <v>0</v>
      </c>
      <c r="E20" s="5">
        <v>1</v>
      </c>
      <c r="F20" s="5">
        <v>4</v>
      </c>
      <c r="G20" s="5">
        <v>3</v>
      </c>
      <c r="H20" s="5">
        <v>4</v>
      </c>
      <c r="I20" s="5">
        <v>1</v>
      </c>
      <c r="J20" s="5">
        <v>0</v>
      </c>
      <c r="K20" s="5">
        <v>1</v>
      </c>
      <c r="L20" s="5">
        <v>0</v>
      </c>
      <c r="M20" s="1">
        <f t="shared" si="2"/>
        <v>15</v>
      </c>
    </row>
    <row r="21" spans="1:13" ht="15.75">
      <c r="A21" s="5" t="s">
        <v>17</v>
      </c>
      <c r="B21" s="5">
        <v>1</v>
      </c>
      <c r="C21" s="5">
        <v>0</v>
      </c>
      <c r="D21" s="5">
        <v>1</v>
      </c>
      <c r="E21" s="5">
        <v>10</v>
      </c>
      <c r="F21" s="5">
        <v>6</v>
      </c>
      <c r="G21" s="5">
        <v>15</v>
      </c>
      <c r="H21" s="5">
        <v>8</v>
      </c>
      <c r="I21" s="5">
        <v>0</v>
      </c>
      <c r="J21" s="5">
        <v>1</v>
      </c>
      <c r="K21" s="5">
        <v>0</v>
      </c>
      <c r="L21" s="5">
        <v>1</v>
      </c>
      <c r="M21" s="1">
        <f t="shared" si="2"/>
        <v>43</v>
      </c>
    </row>
    <row r="22" spans="1:13" ht="15.75">
      <c r="A22" s="4" t="s">
        <v>2</v>
      </c>
      <c r="B22" s="4">
        <f>SUM(B16:B21)</f>
        <v>5</v>
      </c>
      <c r="C22" s="4">
        <f>SUM(C16:C21)</f>
        <v>1</v>
      </c>
      <c r="D22" s="4">
        <f>SUM(D16:D21)</f>
        <v>2</v>
      </c>
      <c r="E22" s="4">
        <f>SUM(E16:E21)</f>
        <v>17</v>
      </c>
      <c r="F22" s="4">
        <f>SUM(F16:F21)</f>
        <v>26</v>
      </c>
      <c r="G22" s="4">
        <f>SUM(G16:G21)</f>
        <v>42</v>
      </c>
      <c r="H22" s="4">
        <f>SUM(H16:H21)</f>
        <v>27</v>
      </c>
      <c r="I22" s="4">
        <f>SUM(I16:I21)</f>
        <v>3</v>
      </c>
      <c r="J22" s="4">
        <f>SUM(J16:J21)</f>
        <v>4</v>
      </c>
      <c r="K22" s="4">
        <f>SUM(K16:K21)</f>
        <v>3</v>
      </c>
      <c r="L22" s="4">
        <f>SUM(L16:L21)</f>
        <v>3</v>
      </c>
      <c r="M22" s="1">
        <f t="shared" si="2"/>
        <v>133</v>
      </c>
    </row>
    <row r="25" spans="1:8" ht="18.75">
      <c r="A25" s="16" t="s">
        <v>19</v>
      </c>
      <c r="B25" s="17"/>
      <c r="C25" s="17"/>
      <c r="D25" s="17"/>
      <c r="E25" s="17"/>
      <c r="F25" s="17"/>
      <c r="G25" s="17"/>
      <c r="H25" s="18"/>
    </row>
    <row r="26" spans="1:8" ht="15">
      <c r="A26" s="3" t="s">
        <v>1</v>
      </c>
      <c r="B26" s="4">
        <v>120</v>
      </c>
      <c r="C26" s="4">
        <v>90</v>
      </c>
      <c r="D26" s="4">
        <v>70</v>
      </c>
      <c r="E26" s="4">
        <v>55</v>
      </c>
      <c r="F26" s="4">
        <v>40</v>
      </c>
      <c r="G26" s="4">
        <v>30</v>
      </c>
      <c r="H26" s="3" t="s">
        <v>2</v>
      </c>
    </row>
    <row r="27" spans="1:8" ht="15">
      <c r="A27" s="3"/>
      <c r="B27" s="4" t="s">
        <v>33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  <c r="H27" s="3"/>
    </row>
    <row r="28" spans="1:9" ht="15">
      <c r="A28" s="5" t="s">
        <v>12</v>
      </c>
      <c r="B28" s="5">
        <v>2</v>
      </c>
      <c r="C28" s="5">
        <v>2</v>
      </c>
      <c r="D28" s="5">
        <v>2</v>
      </c>
      <c r="E28" s="5">
        <v>4</v>
      </c>
      <c r="F28" s="5">
        <v>7</v>
      </c>
      <c r="G28" s="5">
        <v>9</v>
      </c>
      <c r="H28" s="4">
        <f aca="true" t="shared" si="3" ref="H28:H33">SUM(B28:G28)</f>
        <v>26</v>
      </c>
      <c r="I28" s="6">
        <f aca="true" t="shared" si="4" ref="I28:I34">H28/H$34</f>
        <v>0.17333333333333334</v>
      </c>
    </row>
    <row r="29" spans="1:9" ht="15">
      <c r="A29" s="5" t="s">
        <v>13</v>
      </c>
      <c r="B29" s="5">
        <v>0</v>
      </c>
      <c r="C29" s="5">
        <v>1</v>
      </c>
      <c r="D29" s="5">
        <v>1</v>
      </c>
      <c r="E29" s="5">
        <v>0</v>
      </c>
      <c r="F29" s="5">
        <v>5</v>
      </c>
      <c r="G29" s="5">
        <v>3</v>
      </c>
      <c r="H29" s="4">
        <f t="shared" si="3"/>
        <v>10</v>
      </c>
      <c r="I29" s="6">
        <f t="shared" si="4"/>
        <v>0.06666666666666667</v>
      </c>
    </row>
    <row r="30" spans="1:9" ht="15">
      <c r="A30" s="5" t="s">
        <v>14</v>
      </c>
      <c r="B30" s="5">
        <v>0</v>
      </c>
      <c r="C30" s="5">
        <v>0</v>
      </c>
      <c r="D30" s="5">
        <v>1</v>
      </c>
      <c r="E30" s="5">
        <v>3</v>
      </c>
      <c r="F30" s="5">
        <v>6</v>
      </c>
      <c r="G30" s="5">
        <v>8</v>
      </c>
      <c r="H30" s="4">
        <f t="shared" si="3"/>
        <v>18</v>
      </c>
      <c r="I30" s="6">
        <f t="shared" si="4"/>
        <v>0.12</v>
      </c>
    </row>
    <row r="31" spans="1:9" ht="15">
      <c r="A31" s="5" t="s">
        <v>15</v>
      </c>
      <c r="B31" s="5">
        <v>0</v>
      </c>
      <c r="C31" s="5">
        <v>0</v>
      </c>
      <c r="D31" s="5">
        <v>0</v>
      </c>
      <c r="E31" s="5">
        <v>4</v>
      </c>
      <c r="F31" s="5">
        <v>8</v>
      </c>
      <c r="G31" s="5">
        <v>8</v>
      </c>
      <c r="H31" s="4">
        <f t="shared" si="3"/>
        <v>20</v>
      </c>
      <c r="I31" s="6">
        <f t="shared" si="4"/>
        <v>0.13333333333333333</v>
      </c>
    </row>
    <row r="32" spans="1:9" ht="15">
      <c r="A32" s="5" t="s">
        <v>16</v>
      </c>
      <c r="B32" s="5">
        <v>1</v>
      </c>
      <c r="C32" s="5">
        <v>0</v>
      </c>
      <c r="D32" s="5">
        <v>1</v>
      </c>
      <c r="E32" s="5">
        <v>2</v>
      </c>
      <c r="F32" s="5">
        <v>5</v>
      </c>
      <c r="G32" s="5">
        <v>8</v>
      </c>
      <c r="H32" s="4">
        <f t="shared" si="3"/>
        <v>17</v>
      </c>
      <c r="I32" s="6">
        <f t="shared" si="4"/>
        <v>0.11333333333333333</v>
      </c>
    </row>
    <row r="33" spans="1:9" ht="15">
      <c r="A33" s="5" t="s">
        <v>17</v>
      </c>
      <c r="B33" s="5">
        <v>2</v>
      </c>
      <c r="C33" s="5">
        <v>2</v>
      </c>
      <c r="D33" s="5">
        <v>9</v>
      </c>
      <c r="E33" s="5">
        <v>13</v>
      </c>
      <c r="F33" s="5">
        <v>18</v>
      </c>
      <c r="G33" s="5">
        <v>15</v>
      </c>
      <c r="H33" s="4">
        <f t="shared" si="3"/>
        <v>59</v>
      </c>
      <c r="I33" s="6">
        <f t="shared" si="4"/>
        <v>0.3933333333333333</v>
      </c>
    </row>
    <row r="34" spans="1:9" ht="15">
      <c r="A34" s="4" t="s">
        <v>2</v>
      </c>
      <c r="B34" s="4">
        <f>SUM(B28:B33)</f>
        <v>5</v>
      </c>
      <c r="C34" s="4">
        <f>SUM(C28:C33)</f>
        <v>5</v>
      </c>
      <c r="D34" s="4">
        <f>SUM(D28:D33)</f>
        <v>14</v>
      </c>
      <c r="E34" s="4">
        <f>SUM(E28:E33)</f>
        <v>26</v>
      </c>
      <c r="F34" s="4">
        <f>SUM(F28:F33)</f>
        <v>49</v>
      </c>
      <c r="G34" s="4">
        <f>SUM(G28:G33)</f>
        <v>51</v>
      </c>
      <c r="H34" s="4">
        <f>SUM(H28:H33)</f>
        <v>150</v>
      </c>
      <c r="I34" s="6">
        <f t="shared" si="4"/>
        <v>1</v>
      </c>
    </row>
    <row r="35" ht="15.75" customHeight="1"/>
    <row r="37" spans="1:9" ht="18.75">
      <c r="A37" s="16" t="s">
        <v>20</v>
      </c>
      <c r="B37" s="17"/>
      <c r="C37" s="17"/>
      <c r="D37" s="17"/>
      <c r="E37" s="17"/>
      <c r="F37" s="17"/>
      <c r="G37" s="17"/>
      <c r="H37" s="17"/>
      <c r="I37" s="18"/>
    </row>
    <row r="38" spans="1:10" ht="15.75">
      <c r="A38" s="3" t="s">
        <v>1</v>
      </c>
      <c r="B38" s="4">
        <v>60</v>
      </c>
      <c r="C38" s="4">
        <v>50</v>
      </c>
      <c r="D38" s="4">
        <v>42</v>
      </c>
      <c r="E38" s="4">
        <v>34</v>
      </c>
      <c r="F38" s="4">
        <v>27</v>
      </c>
      <c r="G38" s="4">
        <v>22</v>
      </c>
      <c r="H38" s="4">
        <v>18</v>
      </c>
      <c r="I38" s="4">
        <v>15</v>
      </c>
      <c r="J38" s="3" t="s">
        <v>2</v>
      </c>
    </row>
    <row r="39" spans="1:10" ht="15.75">
      <c r="A39" s="3"/>
      <c r="B39" s="4" t="s">
        <v>33</v>
      </c>
      <c r="C39" s="4" t="s">
        <v>37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7</v>
      </c>
      <c r="I39" s="3" t="s">
        <v>8</v>
      </c>
      <c r="J39" s="3"/>
    </row>
    <row r="40" spans="1:11" ht="15.75">
      <c r="A40" s="5" t="s">
        <v>12</v>
      </c>
      <c r="B40" s="5">
        <v>17</v>
      </c>
      <c r="C40" s="5">
        <v>13</v>
      </c>
      <c r="D40" s="5">
        <v>25</v>
      </c>
      <c r="E40" s="5">
        <v>38</v>
      </c>
      <c r="F40" s="5">
        <v>34</v>
      </c>
      <c r="G40" s="5">
        <v>31</v>
      </c>
      <c r="H40" s="5">
        <v>15</v>
      </c>
      <c r="I40" s="20">
        <v>12</v>
      </c>
      <c r="J40" s="4">
        <f aca="true" t="shared" si="5" ref="J40:J45">SUM(C40:I40)</f>
        <v>168</v>
      </c>
      <c r="K40" s="6">
        <f aca="true" t="shared" si="6" ref="K40:K46">J40/J$46</f>
        <v>0.26456692913385826</v>
      </c>
    </row>
    <row r="41" spans="1:11" ht="15.75">
      <c r="A41" s="5" t="s">
        <v>13</v>
      </c>
      <c r="B41" s="5">
        <v>1</v>
      </c>
      <c r="C41" s="5">
        <v>1</v>
      </c>
      <c r="D41" s="5">
        <v>4</v>
      </c>
      <c r="E41" s="5">
        <v>8</v>
      </c>
      <c r="F41" s="5">
        <v>8</v>
      </c>
      <c r="G41" s="5">
        <v>11</v>
      </c>
      <c r="H41" s="5">
        <v>11</v>
      </c>
      <c r="I41" s="20">
        <v>12</v>
      </c>
      <c r="J41" s="4">
        <f t="shared" si="5"/>
        <v>55</v>
      </c>
      <c r="K41" s="6">
        <f t="shared" si="6"/>
        <v>0.08661417322834646</v>
      </c>
    </row>
    <row r="42" spans="1:11" ht="15.75">
      <c r="A42" s="5" t="s">
        <v>14</v>
      </c>
      <c r="B42" s="5">
        <v>0</v>
      </c>
      <c r="C42" s="5">
        <v>0</v>
      </c>
      <c r="D42" s="5">
        <v>1</v>
      </c>
      <c r="E42" s="5">
        <v>9</v>
      </c>
      <c r="F42" s="5">
        <v>11</v>
      </c>
      <c r="G42" s="5">
        <v>7</v>
      </c>
      <c r="H42" s="5">
        <v>9</v>
      </c>
      <c r="I42" s="20">
        <v>17</v>
      </c>
      <c r="J42" s="4">
        <f t="shared" si="5"/>
        <v>54</v>
      </c>
      <c r="K42" s="6">
        <f t="shared" si="6"/>
        <v>0.08503937007874016</v>
      </c>
    </row>
    <row r="43" spans="1:11" ht="15.75">
      <c r="A43" s="5" t="s">
        <v>15</v>
      </c>
      <c r="B43" s="5">
        <v>3</v>
      </c>
      <c r="C43" s="5">
        <v>5</v>
      </c>
      <c r="D43" s="5">
        <v>6</v>
      </c>
      <c r="E43" s="5">
        <v>13</v>
      </c>
      <c r="F43" s="5">
        <v>12</v>
      </c>
      <c r="G43" s="5">
        <v>15</v>
      </c>
      <c r="H43" s="5">
        <v>18</v>
      </c>
      <c r="I43" s="20">
        <v>13</v>
      </c>
      <c r="J43" s="4">
        <f t="shared" si="5"/>
        <v>82</v>
      </c>
      <c r="K43" s="6">
        <f t="shared" si="6"/>
        <v>0.12913385826771653</v>
      </c>
    </row>
    <row r="44" spans="1:11" ht="15.75">
      <c r="A44" s="5" t="s">
        <v>16</v>
      </c>
      <c r="B44" s="5">
        <v>2</v>
      </c>
      <c r="C44" s="5">
        <v>2</v>
      </c>
      <c r="D44" s="5">
        <v>3</v>
      </c>
      <c r="E44" s="5">
        <v>6</v>
      </c>
      <c r="F44" s="5">
        <v>8</v>
      </c>
      <c r="G44" s="5">
        <v>14</v>
      </c>
      <c r="H44" s="5">
        <v>15</v>
      </c>
      <c r="I44" s="20">
        <v>7</v>
      </c>
      <c r="J44" s="4">
        <f t="shared" si="5"/>
        <v>55</v>
      </c>
      <c r="K44" s="6">
        <f t="shared" si="6"/>
        <v>0.08661417322834646</v>
      </c>
    </row>
    <row r="45" spans="1:11" ht="15.75">
      <c r="A45" s="5" t="s">
        <v>17</v>
      </c>
      <c r="B45" s="5">
        <v>9</v>
      </c>
      <c r="C45" s="5">
        <v>8</v>
      </c>
      <c r="D45" s="5">
        <v>27</v>
      </c>
      <c r="E45" s="5">
        <v>27</v>
      </c>
      <c r="F45" s="5">
        <v>56</v>
      </c>
      <c r="G45" s="5">
        <v>52</v>
      </c>
      <c r="H45" s="5">
        <v>32</v>
      </c>
      <c r="I45" s="20">
        <v>19</v>
      </c>
      <c r="J45" s="4">
        <f t="shared" si="5"/>
        <v>221</v>
      </c>
      <c r="K45" s="6">
        <f t="shared" si="6"/>
        <v>0.3480314960629921</v>
      </c>
    </row>
    <row r="46" spans="1:11" ht="15.75">
      <c r="A46" s="4" t="s">
        <v>2</v>
      </c>
      <c r="B46" s="4">
        <f>SUM(B40:B45)</f>
        <v>32</v>
      </c>
      <c r="C46" s="4">
        <f>SUM(C40:C45)</f>
        <v>29</v>
      </c>
      <c r="D46" s="4">
        <f>SUM(D40:D45)</f>
        <v>66</v>
      </c>
      <c r="E46" s="4">
        <f>SUM(E40:E45)</f>
        <v>101</v>
      </c>
      <c r="F46" s="4">
        <f>SUM(F40:F45)</f>
        <v>129</v>
      </c>
      <c r="G46" s="4">
        <f>SUM(G40:G45)</f>
        <v>130</v>
      </c>
      <c r="H46" s="4">
        <f>SUM(H40:H45)</f>
        <v>100</v>
      </c>
      <c r="I46" s="4">
        <f>SUM(I40:I45)</f>
        <v>80</v>
      </c>
      <c r="J46" s="4">
        <f>SUM(J40:J45)</f>
        <v>635</v>
      </c>
      <c r="K46" s="6">
        <f t="shared" si="6"/>
        <v>1</v>
      </c>
    </row>
    <row r="49" spans="1:10" ht="15">
      <c r="A49" s="3" t="s">
        <v>1</v>
      </c>
      <c r="B49" s="3" t="s">
        <v>0</v>
      </c>
      <c r="C49" s="3" t="s">
        <v>21</v>
      </c>
      <c r="D49" s="3" t="s">
        <v>38</v>
      </c>
      <c r="E49" s="3" t="s">
        <v>21</v>
      </c>
      <c r="F49" s="3" t="s">
        <v>19</v>
      </c>
      <c r="G49" s="3" t="s">
        <v>21</v>
      </c>
      <c r="H49" s="3" t="s">
        <v>20</v>
      </c>
      <c r="I49" s="3" t="s">
        <v>21</v>
      </c>
      <c r="J49" s="3" t="s">
        <v>2</v>
      </c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L50" s="8"/>
    </row>
    <row r="51" spans="1:12" ht="15.75">
      <c r="A51" s="5" t="s">
        <v>12</v>
      </c>
      <c r="B51" s="5">
        <f aca="true" t="shared" si="7" ref="B51:B56">H4</f>
        <v>20</v>
      </c>
      <c r="C51" s="9">
        <f aca="true" t="shared" si="8" ref="C51:C57">B51/B$57</f>
        <v>0.19607843137254902</v>
      </c>
      <c r="D51" s="5">
        <f aca="true" t="shared" si="9" ref="D51:D56">M16</f>
        <v>24</v>
      </c>
      <c r="E51" s="9">
        <f aca="true" t="shared" si="10" ref="E51:E57">D51/D$57</f>
        <v>0.18045112781954886</v>
      </c>
      <c r="F51" s="5">
        <f aca="true" t="shared" si="11" ref="F51:F56">H28</f>
        <v>26</v>
      </c>
      <c r="G51" s="9">
        <f aca="true" t="shared" si="12" ref="G51:G57">F51/F$57</f>
        <v>0.17333333333333334</v>
      </c>
      <c r="H51" s="5">
        <f aca="true" t="shared" si="13" ref="H51:H56">J40</f>
        <v>168</v>
      </c>
      <c r="I51" s="9">
        <f aca="true" t="shared" si="14" ref="I51:I57">H51/H$57</f>
        <v>0.26456692913385826</v>
      </c>
      <c r="J51" s="5">
        <f aca="true" t="shared" si="15" ref="J51:J57">B51+D51+F51+H51</f>
        <v>238</v>
      </c>
      <c r="K51" s="6">
        <f aca="true" t="shared" si="16" ref="K51:K57">J51/J$57</f>
        <v>0.23333333333333334</v>
      </c>
      <c r="L51" s="8"/>
    </row>
    <row r="52" spans="1:12" ht="15.75">
      <c r="A52" s="5" t="s">
        <v>13</v>
      </c>
      <c r="B52" s="5">
        <f t="shared" si="7"/>
        <v>15</v>
      </c>
      <c r="C52" s="9">
        <f t="shared" si="8"/>
        <v>0.14705882352941177</v>
      </c>
      <c r="D52" s="5">
        <f t="shared" si="9"/>
        <v>20</v>
      </c>
      <c r="E52" s="9">
        <f t="shared" si="10"/>
        <v>0.15037593984962405</v>
      </c>
      <c r="F52" s="5">
        <f t="shared" si="11"/>
        <v>10</v>
      </c>
      <c r="G52" s="9">
        <f t="shared" si="12"/>
        <v>0.06666666666666667</v>
      </c>
      <c r="H52" s="5">
        <f t="shared" si="13"/>
        <v>55</v>
      </c>
      <c r="I52" s="9">
        <f t="shared" si="14"/>
        <v>0.08661417322834646</v>
      </c>
      <c r="J52" s="5">
        <f t="shared" si="15"/>
        <v>100</v>
      </c>
      <c r="K52" s="6">
        <f t="shared" si="16"/>
        <v>0.09803921568627451</v>
      </c>
      <c r="L52" s="10"/>
    </row>
    <row r="53" spans="1:12" ht="15.75">
      <c r="A53" s="5" t="s">
        <v>14</v>
      </c>
      <c r="B53" s="5">
        <f t="shared" si="7"/>
        <v>11</v>
      </c>
      <c r="C53" s="9">
        <f t="shared" si="8"/>
        <v>0.10784313725490197</v>
      </c>
      <c r="D53" s="5">
        <f t="shared" si="9"/>
        <v>19</v>
      </c>
      <c r="E53" s="9">
        <f t="shared" si="10"/>
        <v>0.14285714285714285</v>
      </c>
      <c r="F53" s="5">
        <f t="shared" si="11"/>
        <v>18</v>
      </c>
      <c r="G53" s="9">
        <f t="shared" si="12"/>
        <v>0.12</v>
      </c>
      <c r="H53" s="5">
        <f t="shared" si="13"/>
        <v>54</v>
      </c>
      <c r="I53" s="9">
        <f t="shared" si="14"/>
        <v>0.08503937007874016</v>
      </c>
      <c r="J53" s="5">
        <f t="shared" si="15"/>
        <v>102</v>
      </c>
      <c r="K53" s="6">
        <f t="shared" si="16"/>
        <v>0.1</v>
      </c>
      <c r="L53" s="10"/>
    </row>
    <row r="54" spans="1:12" ht="15.75">
      <c r="A54" s="5" t="s">
        <v>15</v>
      </c>
      <c r="B54" s="5">
        <f t="shared" si="7"/>
        <v>12</v>
      </c>
      <c r="C54" s="9">
        <f t="shared" si="8"/>
        <v>0.11764705882352941</v>
      </c>
      <c r="D54" s="5">
        <f t="shared" si="9"/>
        <v>12</v>
      </c>
      <c r="E54" s="9">
        <f t="shared" si="10"/>
        <v>0.09022556390977443</v>
      </c>
      <c r="F54" s="5">
        <f t="shared" si="11"/>
        <v>20</v>
      </c>
      <c r="G54" s="9">
        <f t="shared" si="12"/>
        <v>0.13333333333333333</v>
      </c>
      <c r="H54" s="5">
        <f t="shared" si="13"/>
        <v>82</v>
      </c>
      <c r="I54" s="9">
        <f t="shared" si="14"/>
        <v>0.12913385826771653</v>
      </c>
      <c r="J54" s="5">
        <f t="shared" si="15"/>
        <v>126</v>
      </c>
      <c r="K54" s="6">
        <f t="shared" si="16"/>
        <v>0.12352941176470589</v>
      </c>
      <c r="L54" s="10"/>
    </row>
    <row r="55" spans="1:12" ht="15.75">
      <c r="A55" s="5" t="s">
        <v>16</v>
      </c>
      <c r="B55" s="5">
        <f t="shared" si="7"/>
        <v>13</v>
      </c>
      <c r="C55" s="9">
        <f t="shared" si="8"/>
        <v>0.12745098039215685</v>
      </c>
      <c r="D55" s="5">
        <f t="shared" si="9"/>
        <v>15</v>
      </c>
      <c r="E55" s="9">
        <f t="shared" si="10"/>
        <v>0.11278195488721804</v>
      </c>
      <c r="F55" s="5">
        <f t="shared" si="11"/>
        <v>17</v>
      </c>
      <c r="G55" s="9">
        <f t="shared" si="12"/>
        <v>0.11333333333333333</v>
      </c>
      <c r="H55" s="5">
        <f t="shared" si="13"/>
        <v>55</v>
      </c>
      <c r="I55" s="9">
        <f t="shared" si="14"/>
        <v>0.08661417322834646</v>
      </c>
      <c r="J55" s="5">
        <f t="shared" si="15"/>
        <v>100</v>
      </c>
      <c r="K55" s="6">
        <f t="shared" si="16"/>
        <v>0.09803921568627451</v>
      </c>
      <c r="L55" s="10"/>
    </row>
    <row r="56" spans="1:12" ht="15.75">
      <c r="A56" s="5" t="s">
        <v>17</v>
      </c>
      <c r="B56" s="5">
        <f t="shared" si="7"/>
        <v>31</v>
      </c>
      <c r="C56" s="9">
        <f t="shared" si="8"/>
        <v>0.30392156862745096</v>
      </c>
      <c r="D56" s="5">
        <f t="shared" si="9"/>
        <v>43</v>
      </c>
      <c r="E56" s="9">
        <f t="shared" si="10"/>
        <v>0.3233082706766917</v>
      </c>
      <c r="F56" s="5">
        <f t="shared" si="11"/>
        <v>59</v>
      </c>
      <c r="G56" s="9">
        <f t="shared" si="12"/>
        <v>0.3933333333333333</v>
      </c>
      <c r="H56" s="5">
        <f t="shared" si="13"/>
        <v>221</v>
      </c>
      <c r="I56" s="9">
        <f t="shared" si="14"/>
        <v>0.3480314960629921</v>
      </c>
      <c r="J56" s="5">
        <f t="shared" si="15"/>
        <v>354</v>
      </c>
      <c r="K56" s="6">
        <f t="shared" si="16"/>
        <v>0.34705882352941175</v>
      </c>
      <c r="L56" s="8"/>
    </row>
    <row r="57" spans="1:12" ht="15">
      <c r="A57" s="4" t="s">
        <v>2</v>
      </c>
      <c r="B57" s="4">
        <f>SUM(B51:B56)</f>
        <v>102</v>
      </c>
      <c r="C57" s="11">
        <f t="shared" si="8"/>
        <v>1</v>
      </c>
      <c r="D57" s="4">
        <f>SUM(D51:D56)</f>
        <v>133</v>
      </c>
      <c r="E57" s="11">
        <f t="shared" si="10"/>
        <v>1</v>
      </c>
      <c r="F57" s="4">
        <f>SUM(F51:F56)</f>
        <v>150</v>
      </c>
      <c r="G57" s="11">
        <f t="shared" si="12"/>
        <v>1</v>
      </c>
      <c r="H57" s="4">
        <f>SUM(H51:H56)</f>
        <v>635</v>
      </c>
      <c r="I57" s="11">
        <f t="shared" si="14"/>
        <v>1</v>
      </c>
      <c r="J57" s="4">
        <f t="shared" si="15"/>
        <v>1020</v>
      </c>
      <c r="K57" s="6">
        <f t="shared" si="16"/>
        <v>1</v>
      </c>
      <c r="L57" s="8"/>
    </row>
    <row r="58" ht="15">
      <c r="L58" s="8"/>
    </row>
    <row r="59" spans="2:10" ht="15">
      <c r="B59" s="12" t="s">
        <v>22</v>
      </c>
      <c r="C59" s="12"/>
      <c r="D59" s="12"/>
      <c r="E59" s="12" t="s">
        <v>23</v>
      </c>
      <c r="F59" s="12"/>
      <c r="G59" s="12"/>
      <c r="H59" s="12" t="s">
        <v>24</v>
      </c>
      <c r="I59" s="12"/>
      <c r="J59" s="12"/>
    </row>
    <row r="60" spans="2:10" ht="15.75">
      <c r="B60" s="4" t="s">
        <v>0</v>
      </c>
      <c r="C60" s="5">
        <f>B51</f>
        <v>20</v>
      </c>
      <c r="D60" s="9">
        <f aca="true" t="shared" si="17" ref="D60:D64">C60/C$64</f>
        <v>0.08403361344537816</v>
      </c>
      <c r="E60" s="4" t="s">
        <v>0</v>
      </c>
      <c r="F60" s="5">
        <f>B52</f>
        <v>15</v>
      </c>
      <c r="G60" s="9">
        <f aca="true" t="shared" si="18" ref="G60:G64">F60/F$64</f>
        <v>0.15</v>
      </c>
      <c r="H60" s="4" t="s">
        <v>0</v>
      </c>
      <c r="I60" s="5">
        <f>B53</f>
        <v>11</v>
      </c>
      <c r="J60" s="9">
        <f aca="true" t="shared" si="19" ref="J60:J64">I60/I$64</f>
        <v>0.10784313725490197</v>
      </c>
    </row>
    <row r="61" spans="2:10" ht="15.75">
      <c r="B61" s="4" t="s">
        <v>38</v>
      </c>
      <c r="C61" s="5">
        <f>D51</f>
        <v>24</v>
      </c>
      <c r="D61" s="9">
        <f t="shared" si="17"/>
        <v>0.10084033613445378</v>
      </c>
      <c r="E61" s="4" t="s">
        <v>18</v>
      </c>
      <c r="F61" s="5">
        <f>D52</f>
        <v>20</v>
      </c>
      <c r="G61" s="9">
        <f t="shared" si="18"/>
        <v>0.2</v>
      </c>
      <c r="H61" s="4" t="s">
        <v>18</v>
      </c>
      <c r="I61" s="5">
        <f>D53</f>
        <v>19</v>
      </c>
      <c r="J61" s="9">
        <f t="shared" si="19"/>
        <v>0.18627450980392157</v>
      </c>
    </row>
    <row r="62" spans="2:10" ht="15.75">
      <c r="B62" s="4" t="s">
        <v>19</v>
      </c>
      <c r="C62" s="5">
        <f>F51</f>
        <v>26</v>
      </c>
      <c r="D62" s="9">
        <f t="shared" si="17"/>
        <v>0.1092436974789916</v>
      </c>
      <c r="E62" s="4" t="s">
        <v>19</v>
      </c>
      <c r="F62" s="5">
        <f>F52</f>
        <v>10</v>
      </c>
      <c r="G62" s="9">
        <f t="shared" si="18"/>
        <v>0.1</v>
      </c>
      <c r="H62" s="4" t="s">
        <v>19</v>
      </c>
      <c r="I62" s="5">
        <f>F53</f>
        <v>18</v>
      </c>
      <c r="J62" s="9">
        <f t="shared" si="19"/>
        <v>0.17647058823529413</v>
      </c>
    </row>
    <row r="63" spans="2:10" ht="15.75">
      <c r="B63" s="4" t="s">
        <v>20</v>
      </c>
      <c r="C63" s="5">
        <f>H51</f>
        <v>168</v>
      </c>
      <c r="D63" s="9">
        <f t="shared" si="17"/>
        <v>0.7058823529411765</v>
      </c>
      <c r="E63" s="4" t="s">
        <v>20</v>
      </c>
      <c r="F63" s="5">
        <f>H52</f>
        <v>55</v>
      </c>
      <c r="G63" s="9">
        <f t="shared" si="18"/>
        <v>0.55</v>
      </c>
      <c r="H63" s="4" t="s">
        <v>20</v>
      </c>
      <c r="I63" s="5">
        <f>H53</f>
        <v>54</v>
      </c>
      <c r="J63" s="9">
        <f t="shared" si="19"/>
        <v>0.5294117647058824</v>
      </c>
    </row>
    <row r="64" spans="2:10" ht="15">
      <c r="B64" s="4" t="s">
        <v>2</v>
      </c>
      <c r="C64" s="4">
        <f>SUM(C60:C63)</f>
        <v>238</v>
      </c>
      <c r="D64" s="11">
        <f t="shared" si="17"/>
        <v>1</v>
      </c>
      <c r="E64" s="4" t="s">
        <v>2</v>
      </c>
      <c r="F64" s="4">
        <f>SUM(F60:F63)</f>
        <v>100</v>
      </c>
      <c r="G64" s="11">
        <f t="shared" si="18"/>
        <v>1</v>
      </c>
      <c r="H64" s="4" t="s">
        <v>2</v>
      </c>
      <c r="I64" s="4">
        <f>SUM(I60:I63)</f>
        <v>102</v>
      </c>
      <c r="J64" s="11">
        <f t="shared" si="19"/>
        <v>1</v>
      </c>
    </row>
    <row r="66" spans="2:10" ht="15">
      <c r="B66" s="12" t="s">
        <v>25</v>
      </c>
      <c r="C66" s="12"/>
      <c r="D66" s="12"/>
      <c r="E66" s="12" t="s">
        <v>26</v>
      </c>
      <c r="F66" s="12"/>
      <c r="G66" s="12"/>
      <c r="H66" s="12" t="s">
        <v>27</v>
      </c>
      <c r="I66" s="12"/>
      <c r="J66" s="12"/>
    </row>
    <row r="67" spans="2:10" ht="15">
      <c r="B67" s="4" t="s">
        <v>0</v>
      </c>
      <c r="C67" s="5">
        <f>B54</f>
        <v>12</v>
      </c>
      <c r="D67" s="9">
        <f aca="true" t="shared" si="20" ref="D67:D71">C67/C$71</f>
        <v>0.09523809523809523</v>
      </c>
      <c r="E67" s="4" t="s">
        <v>0</v>
      </c>
      <c r="F67" s="5">
        <f>B55</f>
        <v>13</v>
      </c>
      <c r="G67" s="9">
        <f aca="true" t="shared" si="21" ref="G67:G71">F67/F$71</f>
        <v>0.13</v>
      </c>
      <c r="H67" s="4" t="s">
        <v>0</v>
      </c>
      <c r="I67" s="5">
        <f>B56</f>
        <v>31</v>
      </c>
      <c r="J67" s="9">
        <f aca="true" t="shared" si="22" ref="J67:J71">I67/I$71</f>
        <v>0.08757062146892655</v>
      </c>
    </row>
    <row r="68" spans="2:10" ht="15.75">
      <c r="B68" s="4" t="s">
        <v>38</v>
      </c>
      <c r="C68" s="5">
        <f>D54</f>
        <v>12</v>
      </c>
      <c r="D68" s="9">
        <f t="shared" si="20"/>
        <v>0.09523809523809523</v>
      </c>
      <c r="E68" s="4" t="s">
        <v>18</v>
      </c>
      <c r="F68" s="5">
        <f>D55</f>
        <v>15</v>
      </c>
      <c r="G68" s="9">
        <f t="shared" si="21"/>
        <v>0.15</v>
      </c>
      <c r="H68" s="4" t="s">
        <v>18</v>
      </c>
      <c r="I68" s="5">
        <f>D56</f>
        <v>43</v>
      </c>
      <c r="J68" s="9">
        <f t="shared" si="22"/>
        <v>0.12146892655367232</v>
      </c>
    </row>
    <row r="69" spans="2:10" ht="15">
      <c r="B69" s="4" t="s">
        <v>19</v>
      </c>
      <c r="C69" s="5">
        <f>F54</f>
        <v>20</v>
      </c>
      <c r="D69" s="9">
        <f t="shared" si="20"/>
        <v>0.15873015873015872</v>
      </c>
      <c r="E69" s="4" t="s">
        <v>19</v>
      </c>
      <c r="F69" s="5">
        <f>F55</f>
        <v>17</v>
      </c>
      <c r="G69" s="9">
        <f t="shared" si="21"/>
        <v>0.17</v>
      </c>
      <c r="H69" s="4" t="s">
        <v>19</v>
      </c>
      <c r="I69" s="5">
        <f>F56</f>
        <v>59</v>
      </c>
      <c r="J69" s="9">
        <f t="shared" si="22"/>
        <v>0.16666666666666666</v>
      </c>
    </row>
    <row r="70" spans="2:10" ht="15">
      <c r="B70" s="4" t="s">
        <v>20</v>
      </c>
      <c r="C70" s="5">
        <f>H54</f>
        <v>82</v>
      </c>
      <c r="D70" s="9">
        <f t="shared" si="20"/>
        <v>0.6507936507936508</v>
      </c>
      <c r="E70" s="4" t="s">
        <v>20</v>
      </c>
      <c r="F70" s="5">
        <f>H55</f>
        <v>55</v>
      </c>
      <c r="G70" s="9">
        <f t="shared" si="21"/>
        <v>0.55</v>
      </c>
      <c r="H70" s="4" t="s">
        <v>20</v>
      </c>
      <c r="I70" s="5">
        <f>H56</f>
        <v>221</v>
      </c>
      <c r="J70" s="9">
        <f t="shared" si="22"/>
        <v>0.6242937853107344</v>
      </c>
    </row>
    <row r="71" spans="2:10" ht="15">
      <c r="B71" s="4" t="s">
        <v>2</v>
      </c>
      <c r="C71" s="4">
        <f>SUM(C67:C70)</f>
        <v>126</v>
      </c>
      <c r="D71" s="11">
        <f t="shared" si="20"/>
        <v>1</v>
      </c>
      <c r="E71" s="4" t="s">
        <v>2</v>
      </c>
      <c r="F71" s="4">
        <f>SUM(F67:F70)</f>
        <v>100</v>
      </c>
      <c r="G71" s="11">
        <f t="shared" si="21"/>
        <v>1</v>
      </c>
      <c r="H71" s="4" t="s">
        <v>2</v>
      </c>
      <c r="I71" s="4">
        <f>SUM(I67:I70)</f>
        <v>354</v>
      </c>
      <c r="J71" s="11">
        <f t="shared" si="22"/>
        <v>1</v>
      </c>
    </row>
    <row r="73" spans="2:9" ht="15">
      <c r="B73" s="12" t="s">
        <v>28</v>
      </c>
      <c r="C73" s="12" t="s">
        <v>29</v>
      </c>
      <c r="D73" s="12"/>
      <c r="E73" s="12" t="s">
        <v>30</v>
      </c>
      <c r="F73" s="12"/>
      <c r="G73" s="12" t="s">
        <v>31</v>
      </c>
      <c r="H73" s="12"/>
      <c r="I73" s="4" t="s">
        <v>2</v>
      </c>
    </row>
    <row r="74" spans="2:9" ht="15.75">
      <c r="B74" s="4" t="s">
        <v>0</v>
      </c>
      <c r="C74" s="5">
        <f aca="true" t="shared" si="23" ref="C74:C77">C60+F67+I67</f>
        <v>64</v>
      </c>
      <c r="D74" s="9">
        <f aca="true" t="shared" si="24" ref="D74:D78">C74/$I74</f>
        <v>0.6274509803921569</v>
      </c>
      <c r="E74" s="5">
        <f aca="true" t="shared" si="25" ref="E74:E77">I60+C67</f>
        <v>23</v>
      </c>
      <c r="F74" s="9">
        <f aca="true" t="shared" si="26" ref="F74:F78">E74/$I74</f>
        <v>0.22549019607843138</v>
      </c>
      <c r="G74" s="5">
        <f aca="true" t="shared" si="27" ref="G74:G77">F60</f>
        <v>15</v>
      </c>
      <c r="H74" s="9">
        <f aca="true" t="shared" si="28" ref="H74:H77">G74/$I$74</f>
        <v>0.14705882352941177</v>
      </c>
      <c r="I74" s="4">
        <f aca="true" t="shared" si="29" ref="I74:I77">C74+E74+G74</f>
        <v>102</v>
      </c>
    </row>
    <row r="75" spans="2:9" ht="15.75">
      <c r="B75" s="4" t="s">
        <v>38</v>
      </c>
      <c r="C75" s="5">
        <f t="shared" si="23"/>
        <v>82</v>
      </c>
      <c r="D75" s="9">
        <f t="shared" si="24"/>
        <v>0.6165413533834586</v>
      </c>
      <c r="E75" s="5">
        <f t="shared" si="25"/>
        <v>31</v>
      </c>
      <c r="F75" s="9">
        <f t="shared" si="26"/>
        <v>0.23308270676691728</v>
      </c>
      <c r="G75" s="5">
        <f t="shared" si="27"/>
        <v>20</v>
      </c>
      <c r="H75" s="9">
        <f t="shared" si="28"/>
        <v>0.19607843137254902</v>
      </c>
      <c r="I75" s="4">
        <f t="shared" si="29"/>
        <v>133</v>
      </c>
    </row>
    <row r="76" spans="2:9" ht="15.75">
      <c r="B76" s="4" t="s">
        <v>19</v>
      </c>
      <c r="C76" s="5">
        <f t="shared" si="23"/>
        <v>102</v>
      </c>
      <c r="D76" s="9">
        <f t="shared" si="24"/>
        <v>0.68</v>
      </c>
      <c r="E76" s="5">
        <f t="shared" si="25"/>
        <v>38</v>
      </c>
      <c r="F76" s="9">
        <f t="shared" si="26"/>
        <v>0.25333333333333335</v>
      </c>
      <c r="G76" s="5">
        <f t="shared" si="27"/>
        <v>10</v>
      </c>
      <c r="H76" s="9">
        <f t="shared" si="28"/>
        <v>0.09803921568627451</v>
      </c>
      <c r="I76" s="4">
        <f t="shared" si="29"/>
        <v>150</v>
      </c>
    </row>
    <row r="77" spans="2:9" ht="15.75">
      <c r="B77" s="4" t="s">
        <v>20</v>
      </c>
      <c r="C77" s="5">
        <f t="shared" si="23"/>
        <v>444</v>
      </c>
      <c r="D77" s="9">
        <f t="shared" si="24"/>
        <v>0.6992125984251969</v>
      </c>
      <c r="E77" s="5">
        <f t="shared" si="25"/>
        <v>136</v>
      </c>
      <c r="F77" s="9">
        <f t="shared" si="26"/>
        <v>0.2141732283464567</v>
      </c>
      <c r="G77" s="5">
        <f t="shared" si="27"/>
        <v>55</v>
      </c>
      <c r="H77" s="9">
        <f t="shared" si="28"/>
        <v>0.5392156862745098</v>
      </c>
      <c r="I77" s="4">
        <f t="shared" si="29"/>
        <v>635</v>
      </c>
    </row>
    <row r="78" spans="2:9" ht="15">
      <c r="B78" s="4" t="s">
        <v>2</v>
      </c>
      <c r="C78" s="4">
        <f>SUM(C74:C77)</f>
        <v>692</v>
      </c>
      <c r="D78" s="9">
        <f t="shared" si="24"/>
        <v>0.6784313725490196</v>
      </c>
      <c r="E78" s="4">
        <f>SUM(E74:E77)</f>
        <v>228</v>
      </c>
      <c r="F78" s="9">
        <f t="shared" si="26"/>
        <v>0.2235294117647059</v>
      </c>
      <c r="G78" s="4">
        <f>SUM(G74:G77)</f>
        <v>100</v>
      </c>
      <c r="H78" s="9">
        <f>G78/$I78</f>
        <v>0.09803921568627451</v>
      </c>
      <c r="I78" s="4">
        <f>SUM(I74:I77)</f>
        <v>1020</v>
      </c>
    </row>
  </sheetData>
  <sheetProtection selectLockedCells="1" selectUnlockedCells="1"/>
  <mergeCells count="28">
    <mergeCell ref="A2:A3"/>
    <mergeCell ref="H2:H3"/>
    <mergeCell ref="I13:J13"/>
    <mergeCell ref="K13:L13"/>
    <mergeCell ref="A14:A15"/>
    <mergeCell ref="A26:A27"/>
    <mergeCell ref="H26:H27"/>
    <mergeCell ref="A38:A39"/>
    <mergeCell ref="J38:J39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59:D59"/>
    <mergeCell ref="E59:G59"/>
    <mergeCell ref="H59:J59"/>
    <mergeCell ref="B66:D66"/>
    <mergeCell ref="E66:G66"/>
    <mergeCell ref="H66:J66"/>
    <mergeCell ref="C73:D73"/>
    <mergeCell ref="E73:F73"/>
    <mergeCell ref="G73:H73"/>
  </mergeCells>
  <printOptions/>
  <pageMargins left="0.25" right="0.25" top="0.75" bottom="0.75" header="0.5118055555555555" footer="0.5118055555555555"/>
  <pageSetup horizontalDpi="300" verticalDpi="3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Brunelle</dc:creator>
  <cp:keywords/>
  <dc:description/>
  <cp:lastModifiedBy/>
  <dcterms:created xsi:type="dcterms:W3CDTF">2020-04-29T08:32:03Z</dcterms:created>
  <dcterms:modified xsi:type="dcterms:W3CDTF">2020-04-30T10:01:32Z</dcterms:modified>
  <cp:category/>
  <cp:version/>
  <cp:contentType/>
  <cp:contentStatus/>
  <cp:revision>4</cp:revision>
</cp:coreProperties>
</file>